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84" documentId="120_S{2AC9BD13-BADA-5192-A53E-5A8FF88502F6}" xr6:coauthVersionLast="47" xr6:coauthVersionMax="47" xr10:uidLastSave="{1F724120-B6EE-40DA-9D5E-EE5C2ACC240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<sst xmlns="http://schemas.openxmlformats.org/spreadsheetml/2006/main" count="180302" uniqueCount="39136">
  <si>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</si>
  <si>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</si>
  <si>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</si>
  <si>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</si>
  <si>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</si>
  <si>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</si>
  <si>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</si>
  <si>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</si>
  <si>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</si>
  <si>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</si>
  <si>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</si>
  <si>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</si>
  <si>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</si>
  <si>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</si>
  <si>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</si>
  <si>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</si>
  <si>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</si>
  <si>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</si>
  <si>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</si>
  <si>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</si>
  <si>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</si>
  <si>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</si>
  <si>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</si>
  <si>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</si>
  <si>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</si>
  <si>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</si>
  <si>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</si>
  <si>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</si>
  <si>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</si>
  <si>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</si>
  <si>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</si>
  <si>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</si>
  <si>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</si>
  <si>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</si>
  <si>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</si>
  <si>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</si>
  <si>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</si>
  <si>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</si>
  <si>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</si>
  <si>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</si>
  <si>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</si>
  <si>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</si>
  <si>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</si>
  <si>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</si>
  <si>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</si>
  <si>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</si>
  <si>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</si>
  <si>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</si>
  <si>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</si>
  <si>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</si>
  <si>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</si>
  <si>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</si>
  <si>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</si>
  <si>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</si>
  <si>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</si>
  <si>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</si>
  <si>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</si>
  <si>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</si>
  <si>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</si>
  <si>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</si>
  <si>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</si>
  <si>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</si>
  <si>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</si>
  <si>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</si>
  <si>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</si>
  <si>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</si>
  <si>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</si>
  <si>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</si>
  <si>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</si>
  <si>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</si>
  <si>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</si>
  <si>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</si>
  <si>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</si>
  <si>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</si>
  <si>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</si>
  <si>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</si>
  <si>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</si>
  <si>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</si>
  <si>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</si>
  <si>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</si>
  <si>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</si>
  <si>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</si>
  <si>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</si>
  <si>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</si>
  <si>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</si>
  <si>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</si>
  <si>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</si>
  <si>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</si>
  <si>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</si>
  <si>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</si>
  <si>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</si>
  <si>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</si>
  <si>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</si>
  <si>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</si>
  <si>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</si>
  <si>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</si>
  <si>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</si>
  <si>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</si>
  <si>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</si>
  <si>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</si>
  <si>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</si>
  <si>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</si>
  <si>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</si>
  <si>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</si>
  <si>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</si>
  <si>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</si>
  <si>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</si>
  <si>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</si>
  <si>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</si>
  <si>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</si>
  <si>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</si>
  <si>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</si>
  <si>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</si>
  <si>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</si>
  <si>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</si>
  <si>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</si>
  <si>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</si>
  <si>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</si>
  <si>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</si>
  <si>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</si>
  <si>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</si>
  <si>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</si>
  <si>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</si>
  <si>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</si>
  <si>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</si>
  <si>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</si>
  <si>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</si>
  <si>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</si>
  <si>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</si>
  <si>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</si>
  <si>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</si>
  <si>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</si>
  <si>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</si>
  <si>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</si>
  <si>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</si>
  <si>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</si>
  <si>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</si>
  <si>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</si>
  <si>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</si>
  <si>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</si>
  <si>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</si>
  <si>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</si>
  <si>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</si>
  <si>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</si>
  <si>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</si>
  <si>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</si>
  <si>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</si>
  <si>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</si>
  <si>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</si>
  <si>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</si>
  <si>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</si>
  <si>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</si>
  <si>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</si>
  <si>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</si>
  <si>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</si>
  <si>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</si>
  <si>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</si>
  <si>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</si>
  <si>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</si>
  <si>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</si>
  <si>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</si>
  <si>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</si>
  <si>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</si>
  <si>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</si>
  <si>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</si>
  <si>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</si>
  <si>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</si>
  <si>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</si>
  <si>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</si>
  <si>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</si>
  <si>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</si>
  <si>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</si>
  <si>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</si>
  <si>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</si>
  <si>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</si>
  <si>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</si>
  <si>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</si>
  <si>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</si>
  <si>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</si>
  <si>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</si>
  <si>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</si>
  <si>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</si>
  <si>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</si>
  <si>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</si>
  <si>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</si>
  <si>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</si>
  <si>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</si>
  <si>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</si>
  <si>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</si>
  <si>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</si>
  <si>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</si>
  <si>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</si>
  <si>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</si>
  <si>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</si>
  <si>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</si>
  <si>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</si>
  <si>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</si>
  <si>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</si>
  <si>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</si>
  <si>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</si>
  <si>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</si>
  <si>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</si>
  <si>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</si>
  <si>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</si>
  <si>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</si>
  <si>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</si>
  <si>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</si>
  <si>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</si>
  <si>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</si>
  <si>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</si>
  <si>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</si>
  <si>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</si>
  <si>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</si>
  <si>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</si>
  <si>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</si>
  <si>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</si>
  <si>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</si>
  <si>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</si>
  <si>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</si>
  <si>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</si>
  <si>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</si>
  <si>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</si>
  <si>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</si>
  <si>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</si>
  <si>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</si>
  <si>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</si>
  <si>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</si>
  <si>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</si>
  <si>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</si>
  <si>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</si>
  <si>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</si>
  <si>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</si>
  <si>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</si>
  <si>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</si>
  <si>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</si>
  <si>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</si>
  <si>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</si>
  <si>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</si>
  <si>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</si>
  <si>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</si>
  <si>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</si>
  <si>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</si>
  <si>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</si>
  <si>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</si>
  <si>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</si>
  <si>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</si>
  <si>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</si>
  <si>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</si>
  <si>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</si>
  <si>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</si>
  <si>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</si>
  <si>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</si>
  <si>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</si>
  <si>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</si>
  <si>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</si>
  <si>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</si>
  <si>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</si>
  <si>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</si>
  <si>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</si>
  <si>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</si>
  <si>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</si>
  <si>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</si>
  <si>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</si>
  <si>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</si>
  <si>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</si>
  <si>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</si>
  <si>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</si>
  <si>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</si>
  <si>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</si>
  <si>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</si>
  <si>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</si>
  <si>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</si>
  <si>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</si>
  <si>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</si>
  <si>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</si>
  <si>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</si>
  <si>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</si>
  <si>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</si>
  <si>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</si>
  <si>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</si>
  <si>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</si>
  <si>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</si>
  <si>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</si>
  <si>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</si>
  <si>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</si>
  <si>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</si>
  <si>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</si>
  <si>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</si>
  <si>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</si>
  <si>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</si>
  <si>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</si>
  <si>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</si>
  <si>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</si>
  <si>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</si>
  <si>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</si>
  <si>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</si>
  <si>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</si>
  <si>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</si>
  <si>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</si>
  <si>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</si>
  <si>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</si>
  <si>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</si>
  <si>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</si>
  <si>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</si>
  <si>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</si>
  <si>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</si>
  <si>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</si>
  <si>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</si>
  <si>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</si>
  <si>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</si>
  <si>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</si>
  <si>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</si>
  <si>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</si>
  <si>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</si>
  <si>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</si>
  <si>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</si>
  <si>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</si>
  <si>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</si>
  <si>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</si>
  <si>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</si>
  <si>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</si>
  <si>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</si>
  <si>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</si>
  <si>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</si>
  <si>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</si>
  <si>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</si>
  <si>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</si>
  <si>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</si>
  <si>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</si>
  <si>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</si>
  <si>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</si>
  <si>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</si>
  <si>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</si>
  <si>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</si>
  <si>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</si>
  <si>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</si>
  <si>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</si>
  <si>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</si>
  <si>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</si>
  <si>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</si>
  <si>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</si>
  <si>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</si>
  <si>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</si>
  <si>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</si>
  <si>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</si>
  <si>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</si>
  <si>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</si>
  <si>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</si>
  <si>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</si>
  <si>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</si>
  <si>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</si>
  <si>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</si>
  <si>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</si>
  <si>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</si>
  <si>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</si>
  <si>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</si>
  <si>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</si>
  <si>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</si>
  <si>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</si>
  <si>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</si>
  <si>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</si>
  <si>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</si>
  <si>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</si>
  <si>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</si>
  <si>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</si>
  <si>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</si>
  <si>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</si>
  <si>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</si>
  <si>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</si>
  <si>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</si>
  <si>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</si>
  <si>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</si>
  <si>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</si>
  <si>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</si>
  <si>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</si>
  <si>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</si>
  <si>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</si>
  <si>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</si>
  <si>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</si>
  <si>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</si>
  <si>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</si>
  <si>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</si>
  <si>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</si>
  <si>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</si>
  <si>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</si>
  <si>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</si>
  <si>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</si>
  <si>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</si>
  <si>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</si>
  <si>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</si>
  <si>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</si>
  <si>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</si>
  <si>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</si>
  <si>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</si>
  <si>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</si>
  <si>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</si>
  <si>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</si>
  <si>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</si>
  <si>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</si>
  <si>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</si>
  <si>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</si>
  <si>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</si>
  <si>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</si>
  <si>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</si>
  <si>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</si>
  <si>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</si>
  <si>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</si>
  <si>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</si>
  <si>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</si>
  <si>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</si>
  <si>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</si>
  <si>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</si>
  <si>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</si>
  <si>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</si>
  <si>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</si>
  <si>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</si>
  <si>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</si>
  <si>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</si>
  <si>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</si>
  <si>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</si>
  <si>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</si>
  <si>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</si>
  <si>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</si>
  <si>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</si>
  <si>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</si>
  <si>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</si>
  <si>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</si>
  <si>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</si>
  <si>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</si>
  <si>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</si>
  <si>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</si>
  <si>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</si>
  <si>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</si>
  <si>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</si>
  <si>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</si>
  <si>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</si>
  <si>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</si>
  <si>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</si>
  <si>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</si>
  <si>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</si>
  <si>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</si>
  <si>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</si>
  <si>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</si>
  <si>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</si>
  <si>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</si>
  <si>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</si>
  <si>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</si>
  <si>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</si>
  <si>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</si>
  <si>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</si>
  <si>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</si>
  <si>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</si>
  <si>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</si>
  <si>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</si>
  <si>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</si>
  <si>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</si>
  <si>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</si>
  <si>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</si>
  <si>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</si>
  <si>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</si>
  <si>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</si>
  <si>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</si>
  <si>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</si>
  <si>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</si>
  <si>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</si>
  <si>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</si>
  <si>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</si>
  <si>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</si>
  <si>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</si>
  <si>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</si>
  <si>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</si>
  <si>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</si>
  <si>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</si>
  <si>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</si>
  <si>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</si>
  <si>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</si>
  <si>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</si>
  <si>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</si>
  <si>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</si>
  <si>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</si>
  <si>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</si>
  <si>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</si>
  <si>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</si>
  <si>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</si>
  <si>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</si>
  <si>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</si>
  <si>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</si>
  <si>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</si>
  <si>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</si>
  <si>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</si>
  <si>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</si>
  <si>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</si>
  <si>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</si>
  <si>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</si>
  <si>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</si>
  <si>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</si>
  <si>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</si>
  <si>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</si>
  <si>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</si>
  <si>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</si>
  <si>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</si>
  <si>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</si>
  <si>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</si>
  <si>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</si>
  <si>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</si>
  <si>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</si>
  <si>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</si>
  <si>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</si>
  <si>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</si>
  <si>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</si>
  <si>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</si>
  <si>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</si>
  <si>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</si>
  <si>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</si>
  <si>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</si>
  <si>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</si>
  <si>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</si>
  <si>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</si>
  <si>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</si>
  <si>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</si>
  <si>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</si>
  <si>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</si>
  <si>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</si>
  <si>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</si>
  <si>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</si>
  <si>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</si>
  <si>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</si>
  <si>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</si>
  <si>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</si>
  <si>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</si>
  <si>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</si>
  <si>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</si>
  <si>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</si>
  <si>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</si>
  <si>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</si>
  <si>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</si>
  <si>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</si>
  <si>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</si>
  <si>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</si>
  <si>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</si>
  <si>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</si>
  <si>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</si>
  <si>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</si>
  <si>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</si>
  <si>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</si>
  <si>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</si>
  <si>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</si>
  <si>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</si>
  <si>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</si>
  <si>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</si>
  <si>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</si>
  <si>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</si>
  <si>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</si>
  <si>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</si>
  <si>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</si>
  <si>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</si>
  <si>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</si>
  <si>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</si>
  <si>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</si>
  <si>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</si>
  <si>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</si>
  <si>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</si>
  <si>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</si>
  <si>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</si>
  <si>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</si>
  <si>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</si>
  <si>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</si>
  <si>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</si>
  <si>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</si>
  <si>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</si>
  <si>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</si>
  <si>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</si>
  <si>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</si>
  <si>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</si>
  <si>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</si>
  <si>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</si>
  <si>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</si>
  <si>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</si>
  <si>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</si>
  <si>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</si>
  <si>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</si>
  <si>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</si>
  <si>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</si>
  <si>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</si>
  <si>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</si>
  <si>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</si>
  <si>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</si>
  <si>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</si>
  <si>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</si>
  <si>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</si>
  <si>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</si>
  <si>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</si>
  <si>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</si>
  <si>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</si>
  <si>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</si>
  <si>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</si>
  <si>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</si>
  <si>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</si>
  <si>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</si>
  <si>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</si>
  <si>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</si>
  <si>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</si>
  <si>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</si>
  <si>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</si>
  <si>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</si>
  <si>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</si>
  <si>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</si>
  <si>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</si>
  <si>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</si>
  <si>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</si>
  <si>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</si>
  <si>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</si>
  <si>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</si>
  <si>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</si>
  <si>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</si>
  <si>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</si>
  <si>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</si>
  <si>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</si>
  <si>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</si>
  <si>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</si>
  <si>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</si>
  <si>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</si>
  <si>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</si>
  <si>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</si>
  <si>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</si>
  <si>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</si>
  <si>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</si>
  <si>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</si>
  <si>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</si>
  <si>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</si>
  <si>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</si>
  <si>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</si>
  <si>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</si>
  <si>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</si>
  <si>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</si>
  <si>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</si>
  <si>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</si>
  <si>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</si>
  <si>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</si>
  <si>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</si>
  <si>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</si>
  <si>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</si>
  <si>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</si>
  <si>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</si>
  <si>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</si>
  <si>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</si>
  <si>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</si>
  <si>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</si>
  <si>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</si>
  <si>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</si>
  <si>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</si>
  <si>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</si>
  <si>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</si>
  <si>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</si>
  <si>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</si>
  <si>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</si>
  <si>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</si>
  <si>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</si>
  <si>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</si>
  <si>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</si>
  <si>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</si>
  <si>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</si>
  <si>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</si>
  <si>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</si>
  <si>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</si>
  <si>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</si>
  <si>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</si>
  <si>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</si>
  <si>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</si>
  <si>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</si>
  <si>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</si>
  <si>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</si>
  <si>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</si>
  <si>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</si>
  <si>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</si>
  <si>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</si>
  <si>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</si>
  <si>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</si>
  <si>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</si>
  <si>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</si>
  <si>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</si>
  <si>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</si>
  <si>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</si>
  <si>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</si>
  <si>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</si>
  <si>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</si>
  <si>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</si>
  <si>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</si>
  <si>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</si>
  <si>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</si>
  <si>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</si>
  <si>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</si>
  <si>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</si>
  <si>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</si>
  <si>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</si>
  <si>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</si>
  <si>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</si>
  <si>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</si>
  <si>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</si>
  <si>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</si>
  <si>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</si>
  <si>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</si>
  <si>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</si>
  <si>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</si>
  <si>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</si>
  <si>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</si>
  <si>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</si>
  <si>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</si>
  <si>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</si>
  <si>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</si>
  <si>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</si>
  <si>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</si>
  <si>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</si>
  <si>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</si>
  <si>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</si>
  <si>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</si>
  <si>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</si>
  <si>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</si>
  <si>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</si>
  <si>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</si>
  <si>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</si>
  <si>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</si>
  <si>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</si>
  <si>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</si>
  <si>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</si>
  <si>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</si>
  <si>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</si>
  <si>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</si>
  <si>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</si>
  <si>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</si>
  <si>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</si>
  <si>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</si>
  <si>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</si>
  <si>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</si>
  <si>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</si>
  <si>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</si>
  <si>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</si>
  <si>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</si>
  <si>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</si>
  <si>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</si>
  <si>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</si>
  <si>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</si>
  <si>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</si>
  <si>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</si>
  <si>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</si>
  <si>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</si>
  <si>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</si>
  <si>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</si>
  <si>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</si>
  <si>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</si>
  <si>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</si>
  <si>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</si>
  <si>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</si>
  <si>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</si>
  <si>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</si>
  <si>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</si>
  <si>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</si>
  <si>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</si>
  <si>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</si>
  <si>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</si>
  <si>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</si>
  <si>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</si>
  <si>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</si>
  <si>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</si>
  <si>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</si>
  <si>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</si>
  <si>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</si>
  <si>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</si>
  <si>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</si>
  <si>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</si>
  <si>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</si>
  <si>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</si>
  <si>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</si>
  <si>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</si>
  <si>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</si>
  <si>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</si>
  <si>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</si>
  <si>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</si>
  <si>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</si>
  <si>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</si>
  <si>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</si>
  <si>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</si>
  <si>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</si>
  <si>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</si>
  <si>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</si>
  <si>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</si>
  <si>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</si>
  <si>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</si>
  <si>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</si>
  <si>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</si>
  <si>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</si>
  <si>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</si>
  <si>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</si>
  <si>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</si>
  <si>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</si>
  <si>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</si>
  <si>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</si>
  <si>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</si>
  <si>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</si>
  <si>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</si>
  <si>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</si>
  <si>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</si>
  <si>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</si>
  <si>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</si>
  <si>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</si>
  <si>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</si>
  <si>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</si>
  <si>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</si>
  <si>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</si>
  <si>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</si>
  <si>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</si>
  <si>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</si>
  <si>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</si>
  <si>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</si>
  <si>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</si>
  <si>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</si>
  <si>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</si>
  <si>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</si>
  <si>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</si>
  <si>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</si>
  <si>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</si>
  <si>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</si>
  <si>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</si>
  <si>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</si>
  <si>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</si>
  <si>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</si>
  <si>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</si>
  <si>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</si>
  <si>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</si>
  <si>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</si>
  <si>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</si>
  <si>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</si>
  <si>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</si>
  <si>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</si>
  <si>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</si>
  <si>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</si>
  <si>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</si>
  <si>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</si>
  <si>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</si>
  <si>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</si>
  <si>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</si>
  <si>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</si>
  <si>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</si>
  <si>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</si>
  <si>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</si>
  <si>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</si>
  <si>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</si>
  <si>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</si>
  <si>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</si>
  <si>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</si>
  <si>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</si>
  <si>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</si>
  <si>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</si>
  <si>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</si>
  <si>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</si>
  <si>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</si>
  <si>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</si>
  <si>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</si>
  <si>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</si>
  <si>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</si>
  <si>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</si>
  <si>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</si>
  <si>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</si>
  <si>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</si>
  <si>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</si>
  <si>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</si>
  <si>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</si>
  <si>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</si>
  <si>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</si>
  <si>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</si>
  <si>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</si>
  <si>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</si>
  <si>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</si>
  <si>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</si>
  <si>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</si>
  <si>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</si>
  <si>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</si>
  <si>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</si>
  <si>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</si>
  <si>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</si>
  <si>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</si>
  <si>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</si>
  <si>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</si>
  <si>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</si>
  <si>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</si>
  <si>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</si>
  <si>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</si>
  <si>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</si>
  <si>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</si>
  <si>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</si>
  <si>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</si>
  <si>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</si>
  <si>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</si>
  <si>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</si>
  <si>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</si>
  <si>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</si>
  <si>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</si>
  <si>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</si>
  <si>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</si>
  <si>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</si>
  <si>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</si>
  <si>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</si>
  <si>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</si>
  <si>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</si>
  <si>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</si>
  <si>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</si>
  <si>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</si>
  <si>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</si>
  <si>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</si>
  <si>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</si>
  <si>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</si>
  <si>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</si>
  <si>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</si>
  <si>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</si>
  <si>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</si>
  <si>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</si>
  <si>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</si>
  <si>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</si>
  <si>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</si>
  <si>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</si>
  <si>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</si>
  <si>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</si>
  <si>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</si>
  <si>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</si>
  <si>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</si>
  <si>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</si>
  <si>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</si>
  <si>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</si>
  <si>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</si>
  <si>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</si>
  <si>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</si>
  <si>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</si>
  <si>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</si>
  <si>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</si>
  <si>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</si>
  <si>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</si>
  <si>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</si>
  <si>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</si>
  <si>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</si>
  <si>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</si>
  <si>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</si>
  <si>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</si>
  <si>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</si>
  <si>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</si>
  <si>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</si>
  <si>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</si>
  <si>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</si>
  <si>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</si>
  <si>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</si>
  <si>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</si>
  <si>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</si>
  <si>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</si>
  <si>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</si>
  <si>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</si>
  <si>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</si>
  <si>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</si>
  <si>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</si>
  <si>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</si>
  <si>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</si>
  <si>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</si>
  <si>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</si>
  <si>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</si>
  <si>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</si>
  <si>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</si>
  <si>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</si>
  <si>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</si>
  <si>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</si>
  <si>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</si>
  <si>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</si>
  <si>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</si>
  <si>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</si>
  <si>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</si>
  <si>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</si>
  <si>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</si>
  <si>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</si>
  <si>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</si>
  <si>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</si>
  <si>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</si>
  <si>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</si>
  <si>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</si>
  <si>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</si>
  <si>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</si>
  <si>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</si>
  <si>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</si>
  <si>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</si>
  <si>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</si>
  <si>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</si>
  <si>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</si>
  <si>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</si>
  <si>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</si>
  <si>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</si>
  <si>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</si>
  <si>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</si>
  <si>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</si>
  <si>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</si>
  <si>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</si>
  <si>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</si>
  <si>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</si>
  <si>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</si>
  <si>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</si>
  <si>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</si>
  <si>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</si>
  <si>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</si>
  <si>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</si>
  <si>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</si>
  <si>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</si>
  <si>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</si>
  <si>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</si>
  <si>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</si>
  <si>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</si>
  <si>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</si>
  <si>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</si>
  <si>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</si>
  <si>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</si>
  <si>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</si>
  <si>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</si>
  <si>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</si>
  <si>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</si>
  <si>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</si>
  <si>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</si>
  <si>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</si>
  <si>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</si>
  <si>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</si>
  <si>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</si>
  <si>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</si>
  <si>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</si>
  <si>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</si>
  <si>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</si>
  <si>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</si>
  <si>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</si>
  <si>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</si>
  <si>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</si>
  <si>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</si>
  <si>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</si>
  <si>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</si>
  <si>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</si>
  <si>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</si>
  <si>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</si>
  <si>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</si>
  <si>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</si>
  <si>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</si>
  <si>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</si>
  <si>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</si>
  <si>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</si>
  <si>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</si>
  <si>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</si>
  <si>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</si>
  <si>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</si>
  <si>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</si>
  <si>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</si>
  <si>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</si>
  <si>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</si>
  <si>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</si>
  <si>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</si>
  <si>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</si>
  <si>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</si>
  <si>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</si>
  <si>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</si>
  <si>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</si>
  <si>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</si>
  <si>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</si>
  <si>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</si>
  <si>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</si>
  <si>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</si>
  <si>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</si>
  <si>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</si>
  <si>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</si>
  <si>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</si>
  <si>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</si>
  <si>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</si>
  <si>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</si>
  <si>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</si>
  <si>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</si>
  <si>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</si>
  <si>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</si>
  <si>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</si>
  <si>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</si>
  <si>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</si>
  <si>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</si>
  <si>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</si>
  <si>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</si>
  <si>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</si>
  <si>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</si>
  <si>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</si>
  <si>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</si>
  <si>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</si>
  <si>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</si>
  <si>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</si>
  <si>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</si>
  <si>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</si>
  <si>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</si>
  <si>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</si>
  <si>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</si>
  <si>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</si>
  <si>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</si>
  <si>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</si>
  <si>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</si>
  <si>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</si>
  <si>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</si>
  <si>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</si>
  <si>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</si>
  <si>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</si>
  <si>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</si>
  <si>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</si>
  <si>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</si>
  <si>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</si>
  <si>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</si>
  <si>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</si>
  <si>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</si>
  <si>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</si>
  <si>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</si>
  <si>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</si>
  <si>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</si>
  <si>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</si>
  <si>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</si>
  <si>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</si>
  <si>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</si>
  <si>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</si>
  <si>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</si>
  <si>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</si>
  <si>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</si>
  <si>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</si>
  <si>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</si>
  <si>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</si>
  <si>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</si>
  <si>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</si>
  <si>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</si>
  <si>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</si>
  <si>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</si>
  <si>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</si>
  <si>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</si>
  <si>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</si>
  <si>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</si>
  <si>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</si>
  <si>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</si>
  <si>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</si>
  <si>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</si>
  <si>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</si>
  <si>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</si>
  <si>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</si>
  <si>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</si>
  <si>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</si>
  <si>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</si>
  <si>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</si>
  <si>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</si>
  <si>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</si>
  <si>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</si>
  <si>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</si>
  <si>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</si>
  <si>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</si>
  <si>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</si>
  <si>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</si>
  <si>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</si>
  <si>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</si>
  <si>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</si>
  <si>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</si>
  <si>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</si>
  <si>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</si>
  <si>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</si>
  <si>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</si>
  <si>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</si>
  <si>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</si>
  <si>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</si>
  <si>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</si>
  <si>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</si>
  <si>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</si>
  <si>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</si>
  <si>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</si>
  <si>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</si>
  <si>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</si>
  <si>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</si>
  <si>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</si>
  <si>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</si>
  <si>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</si>
  <si>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</si>
  <si>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</si>
  <si>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</si>
  <si>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</si>
  <si>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</si>
  <si>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</si>
  <si>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</si>
  <si>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</si>
  <si>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</si>
  <si>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</si>
  <si>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</si>
  <si>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</si>
  <si>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</si>
  <si>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</si>
  <si>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</si>
  <si>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</si>
  <si>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</si>
  <si>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</si>
  <si>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</si>
  <si>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</si>
  <si>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</si>
  <si>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</si>
  <si>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</si>
  <si>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</si>
  <si>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</si>
  <si>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</si>
  <si>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</si>
  <si>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</si>
  <si>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</si>
  <si>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</si>
  <si>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</si>
  <si>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</si>
  <si>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</si>
  <si>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</si>
  <si>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</si>
  <si>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</si>
  <si>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</si>
  <si>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</si>
  <si>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</si>
  <si>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</si>
  <si>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</si>
  <si>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</si>
  <si>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</si>
  <si>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</si>
  <si>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</si>
  <si>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</si>
  <si>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</si>
  <si>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</si>
  <si>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</si>
  <si>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</si>
  <si>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</si>
  <si>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</si>
  <si>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</si>
  <si>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</si>
  <si>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</si>
  <si>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</si>
  <si>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</si>
  <si>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</si>
  <si>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</si>
  <si>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</si>
  <si>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</si>
  <si>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</si>
  <si>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</si>
  <si>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</si>
  <si>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</si>
  <si>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</si>
  <si>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</si>
  <si>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</si>
  <si>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</si>
  <si>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</si>
  <si>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</si>
  <si>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</si>
  <si>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</si>
  <si>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</si>
  <si>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</si>
  <si>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</si>
  <si>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</si>
  <si>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</si>
  <si>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</si>
  <si>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</si>
  <si>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</si>
  <si>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</si>
  <si>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</si>
  <si>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</si>
  <si>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</si>
  <si>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</si>
  <si>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</si>
  <si>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</si>
  <si>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</si>
  <si>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</si>
  <si>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</si>
  <si>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</si>
  <si>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</si>
  <si>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</si>
  <si>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</si>
  <si>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</si>
  <si>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</si>
  <si>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</si>
  <si>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</si>
  <si>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</si>
  <si>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</si>
  <si>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</si>
  <si>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</si>
  <si>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</si>
  <si>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</si>
  <si>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</si>
  <si>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</si>
  <si>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</si>
  <si>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</si>
  <si>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</si>
  <si>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</si>
  <si>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</si>
  <si>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</si>
  <si>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</si>
  <si>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</si>
  <si>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</si>
  <si>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</si>
  <si>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</si>
  <si>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</si>
  <si>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</si>
  <si>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</si>
  <si>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</si>
  <si>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</si>
  <si>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</si>
  <si>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</si>
  <si>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</si>
  <si>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</si>
  <si>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</si>
  <si>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</si>
  <si>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</si>
  <si>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</si>
  <si>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</si>
  <si>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</si>
  <si>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</si>
  <si>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</si>
  <si>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</si>
  <si>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</si>
  <si>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</si>
  <si>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</si>
  <si>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</si>
  <si>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</si>
  <si>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</si>
  <si>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</si>
  <si>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</si>
  <si>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</si>
  <si>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</si>
  <si>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</si>
  <si>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</si>
  <si>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</si>
  <si>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</si>
  <si>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</si>
  <si>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</si>
  <si>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</si>
  <si>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</si>
  <si>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</si>
  <si>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</si>
  <si>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</si>
  <si>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</si>
  <si>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</si>
  <si>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</si>
  <si>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</si>
  <si>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</si>
  <si>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</si>
  <si>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</si>
  <si>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</si>
  <si>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</si>
  <si>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</si>
  <si>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</si>
  <si>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</si>
  <si>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</si>
  <si>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</si>
  <si>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</si>
  <si>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</si>
  <si>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</si>
  <si>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</si>
  <si>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</si>
  <si>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</si>
  <si>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</si>
  <si>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</si>
  <si>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</si>
  <si>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</si>
  <si>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</si>
  <si>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</si>
  <si>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</si>
  <si>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</si>
  <si>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</si>
  <si>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</si>
  <si>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</si>
  <si>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</si>
  <si>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</si>
  <si>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</si>
  <si>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</si>
  <si>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</si>
  <si>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</si>
  <si>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</si>
  <si>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</si>
  <si>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</si>
  <si>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</si>
  <si>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</si>
  <si>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</si>
  <si>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</si>
  <si>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</si>
  <si>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</si>
  <si>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</si>
  <si>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</si>
  <si>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</si>
  <si>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</si>
  <si>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</si>
  <si>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</si>
  <si>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</si>
  <si>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</si>
  <si>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</si>
  <si>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</si>
  <si>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</si>
  <si>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</si>
  <si>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</si>
  <si>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</si>
  <si>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</si>
  <si>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</si>
  <si>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</si>
  <si>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</si>
  <si>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</si>
  <si>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</si>
  <si>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</si>
  <si>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</si>
  <si>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</si>
  <si>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</si>
  <si>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</si>
  <si>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</si>
  <si>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</si>
  <si>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</si>
  <si>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</si>
  <si>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</si>
  <si>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</si>
  <si>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</si>
  <si>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</si>
  <si>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</si>
  <si>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</si>
  <si>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</si>
  <si>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</si>
  <si>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</si>
  <si>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</si>
  <si>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</si>
  <si>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</si>
  <si>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</si>
  <si>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</si>
  <si>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</si>
  <si>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</si>
  <si>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</si>
  <si>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</si>
  <si>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</si>
  <si>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</si>
  <si>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</si>
  <si>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</si>
  <si>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</si>
  <si>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</si>
  <si>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</si>
  <si>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</si>
  <si>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</si>
  <si>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</si>
  <si>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</si>
  <si>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</si>
  <si>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</si>
  <si>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</si>
  <si>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</si>
  <si>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</si>
  <si>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</si>
  <si>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</si>
  <si>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</si>
  <si>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</si>
  <si>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</si>
  <si>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</si>
  <si>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</si>
  <si>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</si>
  <si>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</si>
  <si>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</si>
  <si>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</si>
  <si>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</si>
  <si>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</si>
  <si>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</si>
  <si>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</si>
  <si>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</si>
  <si>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</si>
  <si>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</si>
  <si>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</si>
  <si>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</si>
  <si>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</si>
  <si>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</si>
  <si>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</si>
  <si>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</si>
  <si>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</si>
  <si>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</si>
  <si>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</si>
  <si>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</si>
  <si>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</si>
  <si>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</si>
  <si>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</si>
  <si>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</si>
  <si>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</si>
  <si>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</si>
  <si>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</si>
  <si>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</si>
  <si>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</si>
  <si>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</si>
  <si>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</si>
  <si>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</si>
  <si>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</si>
  <si>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</si>
  <si>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</si>
  <si>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</si>
  <si>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</si>
  <si>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</si>
  <si>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</si>
  <si>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</si>
  <si>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</si>
  <si>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</si>
  <si>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</si>
  <si>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</si>
  <si>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</si>
  <si>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</si>
  <si>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</si>
  <si>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</si>
  <si>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</si>
  <si>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</si>
  <si>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</si>
  <si>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</si>
  <si>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</si>
  <si>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</si>
  <si>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</si>
  <si>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</si>
  <si>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</si>
  <si>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</si>
  <si>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</si>
  <si>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</si>
  <si>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</si>
  <si>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</si>
  <si>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</si>
  <si>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</si>
  <si>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</si>
  <si>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</si>
  <si>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</si>
  <si>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</si>
  <si>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</si>
  <si>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</si>
  <si>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</si>
  <si>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</si>
  <si>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</si>
  <si>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</si>
  <si>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</si>
  <si>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</si>
  <si>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</si>
  <si>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</si>
  <si>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</si>
  <si>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</si>
  <si>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</si>
  <si>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</si>
  <si>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</si>
  <si>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</si>
  <si>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</si>
  <si>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</si>
  <si>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</si>
  <si>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</si>
  <si>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</si>
  <si>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</si>
  <si>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</si>
  <si>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</si>
  <si>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</si>
  <si>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</si>
  <si>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</si>
  <si>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</si>
  <si>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</si>
  <si>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</si>
  <si>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</si>
  <si>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</si>
  <si>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</si>
  <si>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</si>
  <si>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</si>
  <si>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</si>
  <si>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</si>
  <si>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</si>
  <si>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</si>
  <si>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</si>
  <si>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</si>
  <si>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</si>
  <si>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</si>
  <si>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</si>
  <si>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</si>
  <si>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</si>
  <si>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</si>
  <si>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</si>
  <si>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</si>
  <si>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</si>
  <si>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</si>
  <si>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</si>
  <si>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</si>
  <si>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</si>
  <si>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</si>
  <si>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</si>
  <si>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</si>
  <si>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</si>
  <si>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</si>
  <si>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</si>
  <si>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</si>
  <si>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</si>
  <si>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</si>
  <si>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</si>
  <si>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</si>
  <si>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</si>
  <si>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</si>
  <si>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</si>
  <si>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</si>
  <si>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</si>
  <si>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</si>
  <si>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</si>
  <si>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</si>
  <si>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</si>
  <si>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</si>
  <si>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</si>
  <si>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</si>
  <si>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</si>
  <si>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</si>
  <si>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</si>
  <si>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</si>
  <si>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</si>
  <si>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</si>
  <si>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</si>
  <si>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</si>
  <si>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</si>
  <si>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</si>
  <si>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</si>
  <si>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</si>
  <si>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</si>
  <si>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</si>
  <si>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</si>
  <si>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</si>
  <si>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</si>
  <si>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</si>
  <si>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</si>
  <si>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</si>
  <si>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</si>
  <si>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</si>
  <si>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</si>
  <si>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</si>
  <si>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</si>
  <si>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</si>
  <si>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</si>
  <si>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</si>
  <si>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</si>
  <si>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</si>
  <si>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</si>
  <si>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</si>
  <si>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</si>
  <si>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</si>
  <si>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</si>
  <si>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</si>
  <si>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</si>
  <si>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</si>
  <si>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</si>
  <si>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</si>
  <si>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</si>
  <si>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</si>
  <si>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</si>
  <si>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</si>
  <si>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</si>
  <si>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</si>
  <si>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</si>
  <si>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</si>
  <si>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</si>
  <si>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</si>
  <si>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</si>
  <si>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</si>
  <si>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</si>
  <si>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</si>
  <si>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</si>
  <si>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</si>
  <si>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</si>
  <si>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</si>
  <si>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</si>
  <si>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</si>
  <si>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</si>
  <si>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</si>
  <si>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</si>
  <si>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</si>
  <si>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</si>
  <si>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</si>
  <si>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</si>
  <si>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</si>
  <si>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</si>
  <si>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</si>
  <si>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</si>
  <si>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</si>
  <si>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</si>
  <si>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</si>
  <si>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</si>
  <si>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</si>
  <si>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</si>
  <si>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</si>
  <si>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</si>
  <si>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</si>
  <si>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</si>
  <si>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</si>
  <si>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</si>
  <si>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</si>
  <si>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</si>
  <si>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</si>
  <si>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</si>
  <si>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</si>
  <si>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</si>
  <si>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</si>
  <si>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</si>
  <si>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</si>
  <si>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</si>
  <si>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</si>
  <si>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</si>
  <si>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</si>
  <si>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</si>
  <si>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</si>
  <si>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</si>
  <si>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</si>
  <si>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</si>
  <si>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</si>
  <si>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</si>
  <si>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</si>
  <si>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</si>
  <si>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</si>
  <si>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</si>
  <si>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</si>
  <si>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</si>
  <si>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</si>
  <si>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</si>
  <si>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</si>
  <si>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</si>
  <si>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</si>
  <si>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</si>
  <si>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</si>
  <si>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</si>
  <si>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</si>
  <si>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</si>
  <si>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</si>
  <si>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</si>
  <si>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</si>
  <si>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</si>
  <si>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</si>
  <si>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</si>
  <si>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</si>
  <si>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</si>
  <si>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</si>
  <si>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</si>
  <si>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</si>
  <si>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</si>
  <si>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</si>
  <si>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</si>
  <si>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</si>
  <si>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</si>
  <si>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</si>
  <si>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</si>
  <si>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</si>
  <si>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</si>
  <si>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</si>
  <si>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</si>
  <si>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</si>
  <si>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</si>
  <si>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</si>
  <si>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</si>
  <si>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</si>
  <si>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</si>
  <si>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</si>
  <si>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</si>
  <si>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</si>
  <si>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</si>
  <si>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</si>
  <si>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</si>
  <si>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</si>
  <si>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</si>
  <si>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</si>
  <si>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</si>
  <si>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</si>
  <si>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</si>
  <si>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</si>
  <si>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</si>
  <si>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</si>
  <si>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</si>
  <si>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</si>
  <si>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</si>
  <si>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</si>
  <si>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</si>
  <si>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</si>
  <si>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</si>
  <si>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</si>
  <si>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</si>
  <si>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</si>
  <si>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</si>
  <si>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</si>
  <si>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</si>
  <si>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</si>
  <si>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</si>
  <si>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</si>
  <si>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</si>
  <si>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</si>
  <si>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</si>
  <si>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</si>
  <si>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</si>
  <si>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</si>
  <si>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</si>
  <si>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</si>
  <si>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</si>
  <si>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</si>
  <si>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</si>
  <si>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</si>
  <si>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</si>
  <si>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</si>
  <si>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</si>
  <si>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</si>
  <si>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</si>
  <si>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</si>
  <si>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</si>
  <si>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</si>
  <si>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</si>
  <si>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</si>
  <si>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</si>
  <si>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</si>
  <si>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</si>
  <si>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</si>
  <si>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</si>
  <si>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</si>
  <si>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</si>
  <si>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</si>
  <si>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</si>
  <si>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</si>
  <si>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</si>
  <si>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</si>
  <si>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</si>
  <si>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</si>
  <si>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</si>
  <si>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</si>
  <si>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</si>
  <si>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</si>
  <si>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</si>
  <si>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</si>
  <si>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</si>
  <si>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</si>
  <si>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</si>
  <si>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</si>
  <si>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</si>
  <si>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</si>
  <si>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</si>
  <si>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</si>
  <si>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</si>
  <si>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</si>
  <si>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</si>
  <si>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</si>
  <si>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</si>
  <si>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</si>
  <si>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</si>
  <si>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</si>
  <si>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</si>
  <si>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</si>
  <si>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</si>
  <si>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</si>
  <si>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</si>
  <si>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</si>
  <si>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</si>
  <si>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</si>
  <si>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</si>
  <si>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</si>
  <si>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</si>
  <si>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</si>
  <si>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</si>
  <si>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</si>
  <si>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</si>
  <si>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</si>
  <si>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</si>
  <si>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</si>
  <si>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</si>
  <si>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</si>
  <si>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</si>
  <si>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</si>
  <si>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</si>
  <si>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</si>
  <si>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</si>
  <si>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</si>
  <si>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</si>
  <si>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</si>
  <si>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</si>
  <si>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</si>
  <si>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</si>
  <si>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</si>
  <si>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</si>
  <si>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</si>
  <si>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</si>
  <si>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</si>
  <si>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</si>
  <si>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</si>
  <si>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</si>
  <si>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</si>
  <si>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</si>
  <si>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</si>
  <si>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</si>
  <si>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</si>
  <si>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</si>
  <si>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</si>
  <si>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</si>
  <si>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</si>
  <si>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</si>
  <si>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</si>
  <si>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</si>
  <si>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</si>
  <si>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</si>
  <si>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</si>
  <si>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</si>
  <si>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</si>
  <si>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</si>
  <si>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</si>
  <si>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</si>
  <si>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</si>
  <si>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</si>
  <si>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</si>
  <si>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</si>
  <si>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</si>
  <si>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</si>
  <si>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</si>
  <si>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</si>
  <si>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</si>
  <si>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</si>
  <si>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</si>
  <si>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</si>
  <si>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</si>
  <si>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</si>
  <si>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</si>
  <si>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</si>
  <si>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</si>
  <si>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</si>
  <si>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</si>
  <si>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</si>
  <si>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</si>
  <si>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</si>
  <si>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</si>
  <si>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</si>
  <si>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</si>
  <si>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</si>
  <si>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</si>
  <si>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</si>
  <si>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</si>
  <si>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</si>
  <si>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</si>
  <si>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</si>
  <si>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</si>
  <si>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</si>
  <si>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</si>
  <si>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</si>
  <si>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</si>
  <si>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</si>
  <si>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</si>
  <si>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</si>
  <si>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</si>
  <si>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</si>
  <si>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</si>
  <si>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</si>
  <si>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</si>
  <si>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</si>
  <si>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</si>
  <si>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</si>
  <si>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</si>
  <si>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</si>
  <si>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</si>
  <si>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</si>
  <si>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</si>
  <si>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</si>
  <si>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</si>
  <si>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</si>
  <si>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</si>
  <si>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</si>
  <si>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</si>
  <si>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</si>
  <si>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</si>
  <si>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</si>
  <si>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</si>
  <si>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</si>
  <si>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</si>
  <si>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</si>
  <si>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</si>
  <si>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</si>
  <si>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</si>
  <si>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</si>
  <si>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</si>
  <si>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</si>
  <si>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</si>
  <si>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</si>
  <si>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</si>
  <si>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</si>
  <si>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</si>
  <si>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</si>
  <si>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</si>
  <si>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</si>
  <si>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</si>
  <si>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</si>
  <si>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</si>
  <si>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</si>
  <si>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</si>
  <si>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</si>
  <si>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</si>
  <si>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</si>
  <si>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</si>
  <si>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</si>
  <si>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</si>
  <si>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</si>
  <si>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</si>
  <si>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</si>
  <si>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</si>
  <si>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</si>
  <si>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</si>
  <si>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</si>
  <si>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</si>
  <si>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</si>
  <si>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</si>
  <si>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</si>
  <si>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</si>
  <si>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</si>
  <si>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</si>
  <si>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</si>
  <si>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</si>
  <si>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</si>
  <si>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</si>
  <si>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</si>
  <si>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</si>
  <si>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</si>
  <si>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</si>
  <si>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</si>
  <si>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</si>
  <si>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</si>
  <si>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</si>
  <si>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</si>
  <si>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</si>
  <si>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</si>
  <si>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</si>
  <si>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</si>
  <si>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</si>
  <si>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</si>
  <si>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</si>
  <si>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</si>
  <si>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</si>
  <si>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</si>
  <si>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</si>
  <si>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</si>
  <si>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</si>
  <si>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</si>
  <si>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</si>
  <si>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</si>
  <si>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</si>
  <si>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</si>
  <si>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</si>
  <si>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</si>
  <si>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</si>
  <si>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</si>
  <si>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</si>
  <si>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</si>
  <si>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</si>
  <si>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</si>
  <si>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</si>
  <si>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</si>
  <si>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</si>
  <si>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</si>
  <si>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</si>
  <si>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</si>
  <si>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</si>
  <si>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</si>
  <si>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</si>
  <si>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</si>
  <si>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</si>
  <si>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</si>
  <si>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</si>
  <si>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</si>
  <si>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</si>
  <si>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</si>
  <si>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</si>
  <si>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</si>
  <si>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</si>
  <si>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</si>
  <si>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</si>
  <si>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</si>
  <si>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</si>
  <si>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</si>
  <si>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</si>
  <si>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</si>
  <si>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</si>
  <si>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</si>
  <si>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</si>
  <si>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</si>
  <si>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</si>
  <si>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</si>
  <si>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</si>
  <si>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</si>
  <si>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</si>
  <si>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</si>
  <si>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</si>
  <si>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</si>
  <si>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</si>
  <si>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</si>
  <si>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</si>
  <si>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</si>
  <si>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</si>
  <si>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</si>
  <si>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</si>
  <si>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</si>
  <si>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</si>
  <si>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</si>
  <si>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</si>
  <si>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</si>
  <si>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</si>
  <si>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</si>
  <si>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</si>
  <si>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</si>
  <si>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</si>
  <si>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</si>
  <si>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</si>
  <si>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</si>
  <si>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</si>
  <si>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</si>
  <si>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</si>
  <si>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</si>
  <si>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</si>
  <si>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</si>
  <si>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</si>
  <si>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</si>
  <si>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</si>
  <si>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</si>
  <si>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</si>
  <si>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</si>
  <si>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</si>
  <si>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</si>
  <si>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</si>
  <si>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</si>
  <si>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</si>
  <si>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</si>
  <si>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</si>
  <si>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</si>
  <si>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</si>
  <si>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</si>
  <si>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</si>
  <si>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</si>
  <si>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</si>
  <si>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</si>
  <si>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</si>
  <si>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</si>
  <si>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</si>
  <si>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</si>
  <si>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</si>
  <si>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</si>
  <si>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</si>
  <si>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</si>
  <si>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</si>
  <si>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</si>
  <si>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</si>
  <si>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</si>
  <si>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</si>
  <si>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</si>
  <si>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</si>
  <si>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</si>
  <si>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</si>
  <si>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</si>
  <si>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</si>
  <si>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</si>
  <si>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</si>
  <si>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</si>
  <si>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</si>
  <si>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</si>
  <si>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</si>
  <si>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</si>
  <si>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</si>
  <si>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</si>
  <si>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</si>
  <si>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</si>
  <si>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</si>
  <si>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</si>
  <si>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</si>
  <si>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</si>
  <si>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</si>
  <si>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</si>
  <si>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</si>
  <si>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</si>
  <si>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</si>
  <si>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</si>
  <si>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</si>
  <si>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</si>
  <si>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</si>
  <si>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</si>
  <si>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</si>
  <si>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</si>
  <si>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</si>
  <si>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</si>
  <si>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</si>
  <si>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</si>
  <si>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</si>
  <si>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</si>
  <si>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</si>
  <si>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</si>
  <si>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</si>
  <si>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</si>
  <si>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</si>
  <si>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</si>
  <si>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</si>
  <si>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</si>
  <si>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</si>
  <si>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</si>
  <si>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</si>
  <si>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</si>
  <si>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</si>
  <si>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</si>
  <si>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</si>
  <si>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</si>
  <si>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</si>
  <si>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</si>
  <si>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</si>
  <si>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</si>
  <si>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</si>
  <si>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</si>
  <si>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</si>
  <si>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</si>
  <si>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</si>
  <si>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</si>
  <si>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</si>
  <si>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</si>
  <si>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</si>
  <si>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</si>
  <si>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</si>
  <si>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</si>
  <si>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</si>
  <si>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</si>
  <si>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</si>
  <si>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</si>
  <si>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</si>
  <si>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</si>
  <si>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</si>
  <si>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</si>
  <si>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</si>
  <si>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</si>
  <si>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</si>
  <si>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</si>
  <si>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</si>
  <si>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</si>
  <si>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</si>
  <si>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</si>
  <si>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</si>
  <si>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</si>
  <si>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</si>
  <si>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</si>
  <si>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</si>
  <si>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</si>
  <si>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</si>
  <si>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</si>
  <si>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</si>
  <si>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</si>
  <si>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</si>
  <si>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</si>
  <si>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</si>
  <si>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</si>
  <si>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</si>
  <si>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</si>
  <si>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</si>
  <si>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</si>
  <si>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</si>
  <si>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</si>
  <si>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</si>
  <si>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</si>
  <si>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</si>
  <si>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</si>
  <si>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</si>
  <si>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</si>
  <si>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</si>
  <si>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</si>
  <si>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</si>
  <si>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</si>
  <si>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</si>
  <si>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</si>
  <si>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</si>
  <si>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</si>
  <si>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</si>
  <si>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</si>
  <si>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</si>
  <si>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</si>
  <si>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</si>
  <si>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</si>
  <si>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</si>
  <si>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</si>
  <si>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</si>
  <si>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</si>
  <si>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</si>
  <si>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</si>
  <si>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</si>
  <si>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</si>
  <si>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</si>
  <si>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</si>
  <si>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</si>
  <si>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</si>
  <si>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</si>
  <si>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</si>
  <si>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</si>
  <si>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</si>
  <si>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</si>
  <si>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</si>
  <si>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</si>
  <si>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</si>
  <si>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</si>
  <si>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</si>
  <si>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</si>
  <si>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</si>
  <si>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</si>
  <si>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</si>
  <si>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</si>
  <si>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</si>
  <si>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</si>
  <si>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</si>
  <si>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</si>
  <si>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</si>
  <si>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</si>
  <si>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</si>
  <si>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</si>
  <si>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</si>
  <si>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</si>
  <si>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</si>
  <si>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</si>
  <si>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</si>
  <si>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</si>
  <si>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</si>
  <si>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</si>
  <si>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</si>
  <si>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</si>
  <si>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</si>
  <si>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</si>
  <si>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</si>
  <si>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</si>
  <si>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</si>
  <si>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</si>
  <si>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</si>
  <si>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</si>
  <si>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</si>
  <si>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</si>
  <si>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</si>
  <si>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</si>
  <si>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</si>
  <si>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</si>
  <si>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</si>
  <si>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</si>
  <si>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</si>
  <si>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</si>
  <si>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</si>
  <si>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</si>
  <si>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</si>
  <si>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</si>
  <si>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</si>
  <si>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</si>
  <si>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</si>
  <si>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</si>
  <si>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</si>
  <si>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</si>
  <si>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</si>
  <si>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</si>
  <si>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</si>
  <si>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</si>
  <si>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</si>
  <si>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</si>
  <si>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</si>
  <si>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</si>
  <si>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</si>
  <si>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</si>
  <si>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</si>
  <si>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</si>
  <si>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</si>
  <si>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</si>
  <si>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</si>
  <si>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</si>
  <si>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</si>
  <si>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</si>
  <si>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</si>
  <si>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</si>
  <si>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</si>
  <si>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</si>
  <si>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</si>
  <si>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</si>
  <si>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</si>
  <si>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</si>
  <si>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</si>
  <si>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</si>
  <si>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</si>
  <si>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</si>
  <si>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</si>
  <si>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</si>
  <si>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</si>
  <si>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</si>
  <si>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</si>
  <si>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</si>
  <si>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</si>
  <si>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</si>
  <si>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</si>
  <si>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</si>
  <si>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</si>
  <si>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</si>
  <si>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</si>
  <si>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</si>
  <si>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</si>
  <si>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</si>
  <si>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</si>
  <si>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</si>
  <si>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</si>
  <si>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</si>
  <si>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</si>
  <si>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</si>
  <si>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</si>
  <si>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</si>
  <si>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</si>
  <si>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</si>
  <si>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</si>
  <si>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</si>
  <si>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</si>
  <si>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</si>
  <si>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</si>
  <si>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</si>
  <si>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</si>
  <si>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</si>
  <si>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</si>
  <si>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</si>
  <si>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</si>
  <si>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</si>
  <si>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</si>
  <si>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</si>
  <si>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</si>
  <si>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</si>
  <si>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</si>
  <si>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</si>
  <si>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</si>
  <si>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</si>
  <si>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</si>
  <si>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</si>
  <si>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</si>
  <si>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</si>
  <si>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</si>
  <si>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</si>
  <si>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</si>
  <si>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</si>
  <si>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</si>
  <si>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</si>
  <si>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</si>
  <si>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</si>
  <si>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</si>
  <si>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</si>
  <si>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</si>
  <si>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</si>
  <si>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</si>
  <si>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</si>
  <si>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</si>
  <si>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</si>
  <si>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</si>
  <si>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</si>
  <si>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</si>
  <si>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</si>
  <si>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</si>
  <si>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</si>
  <si>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</si>
  <si>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</si>
  <si>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</si>
  <si>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</si>
  <si>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</si>
  <si>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</si>
  <si>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</si>
  <si>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</si>
  <si>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</si>
  <si>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</si>
  <si>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</si>
  <si>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</si>
  <si>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</si>
  <si>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</si>
  <si>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</si>
  <si>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</si>
  <si>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</si>
  <si>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</si>
  <si>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</si>
  <si>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</si>
  <si>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</si>
  <si>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</si>
  <si>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</si>
  <si>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</si>
  <si>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</si>
  <si>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</si>
  <si>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</si>
  <si>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</si>
  <si>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</si>
  <si>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</si>
  <si>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</si>
  <si>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</si>
  <si>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</si>
  <si>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</si>
  <si>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</si>
  <si>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</si>
  <si>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</si>
  <si>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</si>
  <si>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</si>
  <si>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</si>
  <si>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</si>
  <si>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</si>
  <si>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</si>
  <si>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</si>
  <si>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</si>
  <si>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</si>
  <si>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</si>
  <si>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</si>
  <si>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</si>
  <si>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</si>
  <si>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</si>
  <si>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</si>
  <si>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</si>
  <si>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</si>
  <si>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</si>
  <si>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</si>
  <si>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</si>
  <si>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</si>
  <si>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</si>
  <si>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</si>
  <si>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</si>
  <si>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</si>
  <si>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</si>
  <si>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</si>
  <si>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</si>
  <si>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</si>
  <si>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</si>
  <si>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</si>
  <si>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</si>
  <si>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</si>
  <si>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</si>
  <si>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</si>
  <si>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</si>
  <si>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</si>
  <si>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</si>
  <si>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</si>
  <si>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</si>
  <si>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</si>
  <si>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</si>
  <si>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</si>
  <si>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</si>
  <si>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</si>
  <si>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</si>
  <si>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</si>
  <si>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</si>
  <si>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</si>
  <si>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</si>
  <si>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</si>
  <si>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</si>
  <si>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</si>
  <si>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</si>
  <si>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</si>
  <si>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</si>
  <si>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</si>
  <si>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</si>
  <si>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</si>
  <si>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</si>
  <si>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</si>
  <si>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</si>
  <si>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</si>
  <si>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</si>
  <si>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</si>
  <si>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</si>
  <si>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</si>
  <si>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</si>
  <si>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</si>
  <si>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</si>
  <si>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</si>
  <si>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</si>
  <si>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</si>
  <si>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</si>
  <si>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</si>
  <si>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</si>
  <si>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</si>
  <si>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</si>
  <si>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</si>
  <si>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</si>
  <si>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</si>
  <si>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</si>
  <si>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</si>
  <si>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</si>
  <si>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</si>
  <si>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</si>
  <si>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</si>
  <si>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</si>
  <si>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</si>
  <si>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</si>
  <si>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</si>
  <si>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</si>
  <si>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</si>
  <si>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</si>
  <si>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</si>
  <si>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</si>
  <si>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</si>
  <si>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</si>
  <si>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</si>
  <si>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</si>
  <si>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</si>
  <si>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</si>
  <si>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</si>
  <si>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</si>
  <si>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</si>
  <si>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</si>
  <si>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</si>
  <si>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</si>
  <si>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</si>
  <si>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</si>
  <si>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</si>
  <si>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</si>
  <si>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</si>
  <si>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</si>
  <si>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</si>
  <si>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</si>
  <si>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</si>
  <si>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</si>
  <si>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</si>
  <si>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</si>
  <si>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</si>
  <si>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</si>
  <si>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</si>
  <si>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</si>
  <si>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</si>
  <si>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</si>
  <si>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</si>
  <si>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</si>
  <si>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</si>
  <si>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</si>
  <si>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</si>
  <si>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</si>
  <si>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</si>
  <si>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</si>
  <si>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</si>
  <si>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</si>
  <si>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</si>
  <si>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</si>
  <si>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</si>
  <si>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</si>
  <si>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</si>
  <si>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</si>
  <si>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</si>
  <si>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</si>
  <si>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</si>
  <si>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</si>
  <si>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</si>
  <si>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</si>
  <si>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</si>
  <si>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</si>
  <si>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</si>
  <si>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</si>
  <si>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</si>
  <si>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</si>
  <si>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</si>
  <si>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</si>
  <si>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</si>
  <si>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</si>
  <si>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</si>
  <si>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</si>
  <si>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</si>
  <si>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</si>
  <si>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</si>
  <si>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</si>
  <si>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</si>
  <si>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</si>
  <si>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</si>
  <si>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</si>
  <si>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</si>
  <si>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</si>
  <si>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</si>
  <si>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</si>
  <si>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</si>
  <si>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</si>
  <si>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</si>
  <si>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</si>
  <si>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</si>
  <si>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</si>
  <si>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</si>
  <si>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</si>
  <si>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</si>
  <si>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</si>
  <si>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</si>
  <si>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</si>
  <si>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</si>
  <si>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</si>
  <si>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</si>
  <si>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</si>
  <si>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</si>
  <si>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</si>
  <si>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</si>
  <si>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</si>
  <si>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</si>
  <si>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</si>
  <si>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</si>
  <si>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</si>
  <si>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</si>
  <si>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</si>
  <si>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</si>
  <si>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</si>
  <si>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</si>
  <si>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</si>
  <si>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</si>
  <si>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</si>
  <si>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</si>
  <si>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</si>
  <si>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</si>
  <si>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</si>
  <si>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</si>
  <si>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</si>
  <si>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</si>
  <si>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</si>
  <si>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</si>
  <si>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</si>
  <si>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</si>
  <si>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</si>
  <si>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</si>
  <si>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</si>
  <si>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</si>
  <si>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</si>
  <si>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</si>
  <si>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</si>
  <si>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</si>
  <si>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</si>
  <si>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</si>
  <si>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</si>
  <si>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</si>
  <si>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</si>
  <si>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</si>
  <si>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</si>
  <si>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</si>
  <si>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</si>
  <si>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</si>
  <si>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</si>
  <si>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</si>
  <si>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</si>
  <si>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</si>
  <si>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</si>
  <si>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</si>
  <si>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</si>
  <si>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</si>
  <si>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</si>
  <si>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</si>
  <si>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</si>
  <si>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</si>
  <si>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</si>
  <si>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</si>
  <si>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</si>
  <si>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</si>
  <si>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</si>
  <si>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</si>
  <si>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</si>
  <si>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</si>
  <si>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</si>
  <si>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</si>
  <si>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</si>
  <si>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</si>
  <si>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</si>
  <si>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</si>
  <si>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</si>
  <si>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</si>
  <si>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</si>
  <si>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</si>
  <si>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</si>
  <si>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</si>
  <si>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</si>
  <si>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</si>
  <si>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</si>
  <si>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</si>
  <si>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</si>
  <si>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</si>
  <si>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</si>
  <si>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</si>
  <si>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</si>
  <si>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</si>
  <si>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</si>
  <si>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</si>
  <si>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</si>
  <si>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</si>
  <si>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</si>
  <si>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</si>
  <si>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</si>
  <si>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</si>
  <si>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</si>
  <si>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</si>
  <si>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</si>
  <si>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</si>
  <si>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</si>
  <si>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</si>
  <si>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</si>
  <si>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</si>
  <si>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</si>
  <si>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</si>
  <si>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</si>
  <si>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</si>
  <si>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</si>
  <si>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</si>
  <si>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</si>
  <si>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</si>
  <si>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</si>
  <si>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</si>
  <si>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</si>
  <si>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</si>
  <si>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</si>
  <si>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</si>
  <si>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</si>
  <si>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</si>
  <si>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</si>
  <si>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</si>
  <si>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</si>
  <si>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</si>
  <si>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</si>
  <si>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</si>
  <si>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</si>
  <si>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</si>
  <si>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</si>
  <si>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</si>
  <si>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</si>
  <si>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</si>
  <si>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</si>
  <si>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</si>
  <si>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</si>
  <si>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</si>
  <si>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</si>
  <si>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</si>
  <si>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</si>
  <si>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</si>
  <si>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</si>
  <si>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</si>
  <si>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</si>
  <si>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</si>
  <si>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</si>
  <si>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</si>
  <si>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</si>
  <si>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</si>
  <si>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</si>
  <si>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</si>
  <si>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</si>
  <si>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</si>
  <si>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</si>
  <si>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</si>
  <si>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</si>
  <si>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</si>
  <si>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</si>
  <si>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</si>
  <si>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</si>
  <si>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</si>
  <si>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</si>
  <si>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</si>
  <si>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</si>
  <si>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</si>
  <si>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</si>
  <si>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</si>
  <si>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</si>
  <si>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</si>
  <si>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</si>
  <si>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</si>
  <si>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</si>
  <si>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</si>
  <si>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</si>
  <si>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</si>
  <si>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</si>
  <si>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</si>
  <si>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</si>
  <si>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</si>
  <si>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</si>
  <si>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</si>
  <si>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</si>
  <si>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</si>
  <si>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</si>
  <si>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</si>
  <si>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</si>
  <si>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</si>
  <si>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</si>
  <si>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</si>
  <si>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</si>
  <si>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</si>
  <si>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</si>
  <si>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</si>
  <si>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</si>
  <si>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</si>
  <si>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</si>
  <si>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</si>
  <si>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</si>
  <si>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</si>
  <si>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</si>
  <si>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</si>
  <si>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</si>
  <si>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</si>
  <si>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</si>
  <si>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</si>
  <si>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</si>
  <si>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</si>
  <si>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</si>
  <si>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</si>
  <si>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</si>
  <si>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</si>
  <si>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</si>
  <si>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</si>
  <si>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</si>
  <si>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</si>
  <si>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</si>
  <si>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</si>
  <si>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</si>
  <si>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</si>
  <si>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</si>
  <si>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</si>
  <si>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</si>
  <si>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</si>
  <si>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</si>
  <si>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</si>
  <si>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</si>
  <si>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</si>
  <si>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</si>
  <si>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</si>
  <si>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</si>
  <si>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</si>
  <si>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</si>
  <si>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</si>
  <si>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</si>
  <si>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</si>
  <si>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</si>
  <si>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</si>
  <si>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</si>
  <si>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</si>
  <si>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</si>
  <si>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</si>
  <si>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</si>
  <si>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</si>
  <si>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</si>
  <si>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</si>
  <si>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</si>
  <si>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</si>
  <si>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</si>
  <si>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</si>
  <si>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</si>
  <si>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</si>
  <si>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</si>
  <si>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</si>
  <si>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</si>
  <si>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</si>
  <si>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</si>
  <si>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</si>
  <si>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</si>
  <si>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</si>
  <si>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</si>
  <si>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</si>
  <si>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</si>
  <si>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</si>
  <si>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</si>
  <si>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</si>
  <si>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</si>
  <si>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</si>
  <si>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</si>
  <si>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</si>
  <si>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</si>
  <si>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</si>
  <si>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</si>
  <si>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</si>
  <si>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</si>
  <si>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</si>
  <si>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</si>
  <si>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</si>
  <si>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</si>
  <si>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</si>
  <si>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</si>
  <si>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</si>
  <si>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</si>
  <si>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</si>
  <si>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</si>
  <si>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</si>
  <si>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</si>
  <si>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</si>
  <si>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</si>
  <si>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</si>
  <si>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</si>
  <si>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</si>
  <si>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</si>
  <si>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</si>
  <si>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</si>
  <si>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</si>
  <si>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</si>
  <si>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</si>
  <si>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</si>
  <si>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</si>
  <si>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</si>
  <si>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</si>
  <si>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</si>
  <si>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</si>
  <si>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</si>
  <si>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</si>
  <si>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</si>
  <si>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</si>
  <si>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</si>
  <si>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</si>
  <si>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</si>
  <si>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</si>
  <si>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</si>
  <si>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</si>
  <si>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</si>
  <si>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</si>
  <si>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</si>
  <si>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</si>
  <si>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</si>
  <si>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</si>
  <si>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</si>
  <si>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</si>
  <si>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</si>
  <si>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</si>
  <si>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</si>
  <si>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</si>
  <si>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</si>
  <si>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</si>
  <si>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</si>
  <si>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</si>
  <si>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</si>
  <si>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</si>
  <si>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</si>
  <si>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</si>
  <si>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</si>
  <si>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</si>
  <si>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</si>
  <si>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</si>
  <si>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</si>
  <si>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</si>
  <si>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</si>
  <si>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</si>
  <si>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</si>
  <si>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</si>
  <si>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</si>
  <si>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</si>
  <si>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</si>
  <si>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</si>
  <si>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</si>
  <si>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</si>
  <si>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</si>
  <si>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</si>
  <si>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</si>
  <si>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</si>
  <si>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</si>
  <si>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</si>
  <si>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</si>
  <si>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</si>
  <si>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</si>
  <si>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</si>
  <si>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</si>
  <si>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</si>
  <si>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</si>
  <si>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</si>
  <si>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</si>
  <si>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</si>
  <si>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</si>
  <si>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</si>
  <si>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</si>
  <si>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</si>
  <si>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</si>
  <si>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</si>
  <si>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</si>
  <si>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</si>
  <si>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</si>
  <si>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</si>
  <si>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</si>
  <si>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</si>
  <si>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</si>
  <si>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</si>
  <si>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</si>
  <si>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</si>
  <si>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</si>
  <si>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</si>
  <si>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</si>
  <si>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</si>
  <si>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</si>
  <si>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</si>
  <si>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</si>
  <si>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</si>
  <si>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</si>
  <si>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</si>
  <si>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</si>
  <si>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</si>
  <si>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</si>
  <si>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</si>
  <si>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</si>
  <si>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</si>
  <si>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</si>
  <si>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</si>
  <si>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</si>
  <si>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</si>
  <si>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</si>
  <si>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</si>
  <si>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</si>
  <si>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</si>
  <si>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</si>
  <si>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</si>
  <si>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</si>
  <si>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</si>
  <si>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</si>
  <si>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</si>
  <si>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</si>
  <si>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</si>
  <si>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</si>
  <si>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</si>
  <si>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</si>
  <si>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</si>
  <si>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</si>
  <si>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</si>
  <si>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</si>
  <si>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</si>
  <si>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</si>
  <si>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</si>
  <si>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</si>
  <si>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</si>
  <si>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</si>
  <si>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</si>
  <si>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</si>
  <si>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</si>
  <si>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</si>
  <si>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</si>
  <si>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</si>
  <si>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</si>
  <si>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</si>
  <si>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</si>
  <si>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</si>
  <si>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</si>
  <si>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</si>
  <si>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</si>
  <si>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</si>
  <si>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</si>
  <si>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</si>
  <si>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</si>
  <si>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</si>
  <si>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</si>
  <si>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</si>
  <si>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</si>
  <si>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</si>
  <si>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</si>
  <si>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</si>
  <si>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</si>
  <si>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</si>
  <si>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</si>
  <si>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</si>
  <si>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</si>
  <si>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</si>
  <si>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</si>
  <si>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</si>
  <si>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</si>
  <si>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</si>
  <si>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</si>
  <si>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</si>
  <si>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</si>
  <si>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</si>
  <si>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</si>
  <si>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</si>
  <si>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</si>
  <si>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</si>
  <si>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</si>
  <si>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</si>
  <si>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</si>
  <si>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</si>
  <si>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</si>
  <si>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</si>
  <si>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</si>
  <si>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</si>
  <si>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</si>
  <si>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</si>
  <si>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</si>
  <si>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</si>
  <si>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</si>
  <si>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</si>
  <si>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</si>
  <si>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</si>
  <si>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</si>
  <si>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</si>
  <si>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</si>
  <si>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</si>
  <si>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</si>
  <si>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</si>
  <si>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</si>
  <si>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</si>
  <si>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</si>
  <si>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</si>
  <si>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</si>
  <si>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</si>
  <si>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</si>
  <si>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</si>
  <si>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</si>
  <si>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</si>
  <si>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</si>
  <si>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</si>
  <si>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</si>
  <si>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</si>
  <si>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</si>
  <si>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</si>
  <si>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</si>
  <si>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</si>
  <si>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</si>
  <si>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</si>
  <si>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</si>
  <si>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</si>
  <si>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</si>
  <si>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</si>
  <si>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</si>
  <si>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</si>
  <si>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</si>
  <si>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</si>
  <si>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</si>
  <si>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</si>
  <si>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</si>
  <si>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</si>
  <si>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</si>
  <si>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</si>
  <si>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</si>
  <si>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</si>
  <si>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</si>
  <si>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</si>
  <si>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</si>
  <si>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</si>
  <si>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</si>
  <si>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</si>
  <si>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</si>
  <si>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</si>
  <si>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</si>
  <si>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</si>
  <si>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</si>
  <si>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</si>
  <si>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</si>
  <si>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</si>
  <si>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</si>
  <si>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</si>
  <si>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</si>
  <si>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</si>
  <si>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</si>
  <si>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</si>
  <si>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</si>
  <si>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</si>
  <si>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</si>
  <si>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</si>
  <si>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</si>
  <si>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</si>
  <si>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</si>
  <si>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</si>
  <si>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</si>
  <si>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</si>
  <si>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</si>
  <si>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</si>
  <si>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</si>
  <si>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</si>
  <si>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</si>
  <si>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</si>
  <si>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</si>
  <si>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</si>
  <si>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</si>
  <si>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</si>
  <si>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</si>
  <si>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</si>
  <si>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</si>
  <si>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</si>
  <si>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</si>
  <si>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</si>
  <si>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</si>
  <si>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</si>
  <si>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</si>
  <si>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</si>
  <si>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</si>
  <si>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</si>
  <si>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</si>
  <si>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</si>
  <si>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</si>
  <si>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</si>
  <si>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</si>
  <si>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</si>
  <si>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</si>
  <si>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</si>
  <si>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</si>
  <si>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</si>
  <si>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</si>
  <si>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</si>
  <si>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</si>
  <si>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</si>
  <si>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</si>
  <si>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</si>
  <si>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</si>
  <si>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</si>
  <si>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</si>
  <si>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</si>
  <si>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</si>
  <si>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</si>
  <si>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</si>
  <si>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</si>
  <si>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</si>
  <si>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</si>
  <si>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</si>
  <si>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</si>
  <si>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</si>
  <si>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</si>
  <si>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</si>
  <si>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</si>
  <si>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</si>
  <si>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</si>
  <si>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</si>
  <si>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</si>
  <si>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</si>
  <si>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</si>
  <si>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</si>
  <si>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</si>
  <si>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</si>
  <si>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</si>
  <si>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</si>
  <si>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</si>
  <si>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</si>
  <si>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</si>
  <si>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</si>
  <si>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</si>
  <si>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</si>
  <si>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</si>
  <si>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</si>
  <si>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</si>
  <si>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</si>
  <si>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</si>
  <si>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</si>
  <si>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</si>
  <si>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</si>
  <si>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</si>
  <si>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</si>
  <si>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</si>
  <si>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</si>
  <si>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</si>
  <si>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</si>
  <si>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</si>
  <si>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</si>
  <si>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</si>
  <si>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</si>
  <si>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</si>
  <si>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</si>
  <si>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</si>
  <si>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</si>
  <si>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</si>
  <si>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</si>
  <si>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</si>
  <si>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</si>
  <si>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</si>
  <si>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</si>
  <si>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</si>
  <si>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</si>
  <si>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</si>
  <si>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</si>
  <si>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</si>
  <si>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</si>
  <si>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</si>
  <si>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</si>
  <si>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</si>
  <si>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</si>
  <si>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</si>
  <si>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</si>
  <si>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</si>
  <si>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</si>
  <si>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</si>
  <si>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</si>
  <si>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</si>
  <si>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</si>
  <si>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</si>
  <si>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</si>
  <si>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</si>
  <si>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</si>
  <si>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</si>
  <si>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</si>
  <si>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</si>
  <si>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</si>
  <si>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</si>
  <si>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</si>
  <si>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</si>
  <si>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</si>
  <si>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</si>
  <si>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</si>
  <si>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</si>
  <si>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</si>
  <si>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</si>
  <si>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</si>
  <si>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</si>
  <si>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</si>
  <si>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</si>
  <si>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</si>
  <si>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</si>
  <si>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</si>
  <si>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</si>
  <si>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</si>
  <si>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</si>
  <si>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</si>
  <si>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</si>
  <si>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</si>
  <si>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</si>
  <si>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</si>
  <si>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</si>
  <si>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</si>
  <si>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</si>
  <si>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</si>
  <si>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</si>
  <si>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</si>
  <si>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</si>
  <si>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</si>
  <si>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</si>
  <si>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</si>
  <si>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</si>
  <si>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</si>
  <si>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</si>
  <si>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</si>
  <si>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</si>
  <si>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</si>
  <si>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</si>
  <si>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</si>
  <si>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</si>
  <si>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</si>
  <si>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</si>
  <si>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</si>
  <si>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</si>
  <si>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</si>
  <si>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</si>
  <si>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</si>
  <si>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</si>
  <si>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</si>
  <si>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</si>
  <si>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</si>
  <si>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</si>
  <si>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</si>
  <si>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</si>
  <si>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</si>
  <si>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</si>
  <si>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</si>
  <si>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</si>
  <si>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</si>
  <si>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</si>
  <si>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</si>
  <si>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</si>
  <si>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</si>
  <si>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</si>
  <si>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</si>
  <si>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</si>
  <si>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</si>
  <si>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</si>
  <si>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</si>
  <si>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</si>
  <si>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</si>
  <si>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</si>
  <si>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</si>
  <si>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</si>
  <si>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</si>
  <si>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</si>
  <si>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</si>
  <si>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</si>
  <si>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</si>
  <si>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</si>
  <si>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</si>
  <si>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</si>
  <si>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</si>
  <si>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</si>
  <si>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</si>
  <si>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</si>
  <si>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</si>
  <si>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</si>
  <si>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</si>
  <si>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</si>
  <si>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</si>
  <si>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</si>
  <si>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</si>
  <si>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</si>
  <si>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</si>
  <si>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</si>
  <si>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</si>
  <si>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</si>
  <si>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</si>
  <si>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</si>
  <si>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</si>
  <si>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</si>
  <si>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</si>
  <si>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</si>
  <si>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</si>
  <si>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</si>
  <si>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</si>
  <si>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</si>
  <si>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</si>
  <si>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</si>
  <si>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</si>
  <si>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</si>
  <si>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</si>
  <si>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</si>
  <si>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</si>
  <si>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</si>
  <si>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</si>
  <si>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</si>
  <si>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</si>
  <si>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</si>
  <si>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</si>
  <si>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</si>
  <si>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</si>
  <si>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</si>
  <si>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</si>
  <si>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</si>
  <si>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</si>
  <si>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</si>
  <si>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</si>
  <si>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</si>
  <si>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</si>
  <si>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</si>
  <si>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</si>
  <si>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</si>
  <si>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</si>
  <si>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</si>
  <si>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</si>
  <si>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</si>
  <si>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</si>
  <si>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</si>
  <si>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</si>
  <si>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</si>
  <si>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</si>
  <si>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</si>
  <si>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</si>
  <si>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</si>
  <si>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</si>
  <si>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</si>
  <si>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</si>
  <si>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</si>
  <si>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</si>
  <si>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</si>
  <si>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</si>
  <si>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</si>
  <si>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</si>
  <si>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</si>
  <si>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</si>
  <si>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</si>
  <si>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</si>
  <si>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</si>
  <si>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</si>
  <si>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</si>
  <si>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</si>
  <si>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</si>
  <si>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</si>
  <si>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</si>
  <si>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</si>
  <si>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</si>
  <si>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</si>
  <si>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</si>
  <si>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</si>
  <si>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</si>
  <si>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</si>
  <si>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</si>
  <si>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</si>
  <si>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</si>
  <si>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</si>
  <si>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</si>
  <si>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</si>
  <si>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</si>
  <si>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</si>
  <si>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</si>
  <si>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</si>
  <si>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</si>
  <si>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</si>
  <si>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</si>
  <si>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</si>
  <si>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</si>
  <si>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</si>
  <si>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</si>
  <si>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</si>
  <si>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</si>
  <si>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</si>
  <si>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</si>
  <si>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</si>
  <si>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</si>
  <si>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</si>
  <si>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</si>
  <si>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</si>
  <si>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</si>
  <si>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</si>
  <si>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</si>
  <si>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</si>
  <si>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</si>
  <si>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</si>
  <si>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</si>
  <si>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</si>
  <si>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</si>
  <si>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</si>
  <si>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</si>
  <si>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</si>
  <si>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</si>
  <si>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</si>
  <si>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</si>
  <si>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</si>
  <si>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</si>
  <si>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</si>
  <si>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</si>
  <si>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</si>
  <si>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</si>
  <si>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</si>
  <si>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</si>
  <si>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</si>
  <si>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</si>
  <si>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</si>
  <si>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</si>
  <si>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</si>
  <si>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</si>
  <si>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</si>
  <si>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</si>
  <si>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</si>
  <si>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</si>
  <si>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</si>
  <si>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</si>
  <si>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</si>
  <si>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</si>
  <si>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</si>
  <si>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</si>
  <si>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</si>
  <si>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</si>
  <si>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</si>
  <si>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</si>
  <si>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</si>
  <si>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</si>
  <si>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</si>
  <si>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</si>
  <si>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</si>
  <si>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</si>
  <si>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</si>
  <si>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</si>
  <si>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</si>
  <si>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</si>
  <si>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</si>
  <si>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</si>
  <si>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</si>
  <si>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</si>
  <si>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</si>
  <si>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</si>
  <si>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</si>
  <si>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</si>
  <si>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</si>
  <si>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</si>
  <si>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</si>
  <si>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</si>
  <si>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</si>
  <si>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</si>
  <si>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</si>
  <si>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</si>
  <si>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</si>
  <si>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</si>
  <si>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</si>
  <si>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</si>
  <si>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</si>
  <si>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</si>
  <si>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</si>
  <si>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</si>
  <si>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</si>
  <si>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</si>
  <si>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</si>
  <si>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</si>
  <si>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</si>
  <si>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</si>
  <si>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</si>
  <si>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</si>
  <si>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</si>
  <si>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</si>
  <si>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</si>
  <si>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</si>
  <si>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</si>
  <si>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</si>
  <si>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</si>
  <si>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</si>
  <si>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</si>
  <si>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</si>
  <si>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</si>
  <si>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</si>
  <si>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</si>
  <si>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</si>
  <si>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</si>
  <si>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</si>
  <si>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</si>
  <si>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</si>
  <si>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</si>
  <si>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</si>
  <si>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</si>
  <si>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</si>
  <si>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</si>
  <si>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</si>
  <si>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</si>
  <si>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</si>
  <si>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</si>
  <si>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</si>
  <si>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</si>
  <si>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</si>
  <si>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</si>
  <si>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</si>
  <si>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</si>
  <si>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</si>
  <si>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</si>
  <si>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</si>
  <si>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</si>
  <si>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</si>
  <si>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</si>
  <si>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</si>
  <si>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</si>
  <si>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</si>
  <si>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</si>
  <si>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</si>
  <si>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</si>
  <si>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</si>
  <si>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</si>
  <si>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</si>
  <si>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</si>
  <si>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</si>
  <si>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</si>
  <si>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</si>
  <si>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</si>
  <si>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</si>
  <si>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</si>
  <si>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</si>
  <si>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</si>
  <si>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</si>
  <si>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</si>
  <si>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</si>
  <si>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</si>
  <si>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</si>
  <si>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</si>
  <si>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</si>
  <si>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</si>
  <si>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</si>
  <si>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</si>
  <si>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</si>
  <si>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</si>
  <si>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</si>
  <si>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</si>
  <si>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</si>
  <si>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</si>
  <si>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</si>
  <si>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</si>
  <si>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</si>
  <si>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</si>
  <si>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</si>
  <si>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</si>
  <si>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</si>
  <si>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</si>
  <si>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</si>
  <si>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</si>
  <si>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</si>
  <si>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</si>
  <si>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</si>
  <si>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</si>
  <si>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</si>
  <si>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</si>
  <si>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</si>
  <si>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</si>
  <si>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</si>
  <si>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</si>
  <si>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</si>
  <si>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</si>
  <si>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</si>
  <si>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</si>
  <si>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</si>
  <si>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</si>
  <si>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</si>
  <si>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</si>
  <si>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</si>
  <si>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</si>
  <si>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</si>
  <si>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</si>
  <si>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</si>
  <si>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</si>
  <si>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</si>
  <si>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</si>
  <si>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</si>
  <si>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</si>
  <si>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</si>
  <si>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</si>
  <si>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</si>
  <si>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</si>
  <si>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</si>
  <si>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</si>
  <si>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</si>
  <si>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</si>
  <si>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</si>
  <si>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</si>
  <si>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</si>
  <si>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</si>
  <si>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</si>
  <si>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</si>
  <si>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</si>
  <si>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</si>
  <si>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</si>
  <si>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</si>
  <si>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</si>
  <si>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</si>
  <si>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</si>
  <si>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</si>
  <si>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</si>
  <si>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</si>
  <si>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</si>
  <si>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</si>
  <si>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</si>
  <si>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</si>
  <si>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</si>
  <si>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</si>
  <si>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</si>
  <si>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</si>
  <si>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</si>
  <si>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</si>
  <si>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</si>
  <si>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</si>
  <si>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</si>
  <si>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</si>
  <si>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</si>
  <si>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</si>
  <si>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</si>
  <si>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</si>
  <si>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</si>
  <si>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</si>
  <si>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</si>
  <si>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</si>
  <si>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</si>
  <si>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</si>
  <si>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</si>
  <si>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</si>
  <si>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</si>
  <si>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</si>
  <si>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</si>
  <si>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</si>
  <si>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</si>
  <si>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</si>
  <si>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</si>
  <si>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</si>
  <si>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</si>
  <si>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</si>
  <si>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</si>
  <si>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</si>
  <si>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</si>
  <si>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</si>
  <si>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</si>
  <si>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</si>
  <si>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</si>
  <si>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</si>
  <si>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</si>
  <si>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</si>
  <si>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</si>
  <si>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</si>
  <si>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</si>
  <si>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</si>
  <si>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</si>
  <si>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</si>
  <si>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</si>
  <si>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</si>
  <si>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</si>
  <si>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</si>
  <si>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</si>
  <si>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</si>
  <si>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</si>
  <si>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</si>
  <si>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</si>
  <si>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</si>
  <si>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</si>
  <si>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</si>
  <si>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</si>
  <si>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</si>
  <si>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</si>
  <si>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</si>
  <si>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</si>
  <si>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</si>
  <si>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</si>
  <si>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</si>
  <si>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</si>
  <si>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</si>
  <si>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</si>
  <si>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</si>
  <si>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</si>
  <si>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</si>
  <si>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</si>
  <si>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</si>
  <si>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</si>
  <si>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</si>
  <si>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</si>
  <si>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</si>
  <si>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</si>
  <si>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</si>
  <si>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</si>
  <si>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</si>
  <si>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</si>
  <si>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</si>
  <si>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</si>
  <si>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</si>
  <si>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</si>
  <si>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</si>
  <si>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</si>
  <si>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</si>
  <si>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</si>
  <si>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</si>
  <si>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</si>
  <si>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</si>
  <si>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</si>
  <si>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</si>
  <si>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</si>
  <si>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</si>
  <si>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</si>
  <si>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</si>
  <si>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</si>
  <si>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</si>
  <si>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</si>
  <si>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</si>
  <si>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</si>
  <si>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</si>
  <si>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</si>
  <si>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</si>
  <si>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</si>
  <si>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</si>
  <si>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</si>
  <si>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</si>
  <si>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</si>
  <si>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</si>
  <si>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</si>
  <si>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</si>
  <si>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</si>
  <si>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</si>
  <si>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</si>
  <si>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</si>
  <si>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</si>
  <si>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</si>
  <si>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</si>
  <si>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</si>
  <si>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</si>
  <si>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</si>
  <si>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</si>
  <si>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</si>
  <si>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</si>
  <si>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</si>
  <si>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</si>
  <si>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</si>
  <si>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</si>
  <si>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</si>
  <si>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</si>
  <si>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</si>
  <si>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</si>
  <si>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</si>
  <si>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</si>
  <si>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</si>
  <si>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</si>
  <si>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</si>
  <si>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</si>
  <si>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</si>
  <si>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</si>
  <si>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</si>
  <si>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</si>
  <si>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</si>
  <si>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</si>
  <si>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</si>
  <si>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</si>
  <si>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</si>
  <si>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</si>
  <si>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</si>
  <si>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</si>
  <si>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</si>
  <si>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</si>
  <si>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</si>
  <si>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</si>
  <si>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</si>
  <si>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</si>
  <si>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</si>
  <si>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</si>
  <si>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</si>
  <si>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</si>
  <si>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</si>
  <si>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</si>
  <si>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</si>
  <si>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</si>
  <si>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</si>
  <si>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</si>
  <si>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</si>
  <si>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</si>
  <si>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</si>
  <si>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</si>
  <si>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</si>
  <si>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</si>
  <si>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</si>
  <si>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</si>
  <si>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</si>
  <si>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</si>
  <si>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</si>
  <si>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</si>
  <si>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</si>
  <si>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</si>
  <si>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</si>
  <si>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</si>
  <si>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</si>
  <si>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</si>
  <si>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</si>
  <si>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</si>
  <si>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</si>
  <si>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</si>
  <si>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</si>
  <si>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</si>
  <si>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</si>
  <si>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</si>
  <si>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</si>
  <si>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</si>
  <si>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</si>
  <si>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</si>
  <si>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</si>
  <si>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</si>
  <si>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</si>
  <si>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</si>
  <si>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</si>
  <si>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</si>
  <si>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</si>
  <si>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</si>
  <si>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</si>
  <si>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</si>
  <si>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</si>
  <si>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</si>
  <si>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</si>
  <si>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</si>
  <si>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</si>
  <si>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</si>
  <si>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</si>
  <si>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</si>
  <si>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</si>
  <si>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</si>
  <si>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</si>
  <si>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</si>
  <si>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</si>
  <si>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</si>
  <si>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</si>
  <si>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</si>
  <si>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</si>
  <si>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</si>
  <si>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</si>
  <si>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</si>
  <si>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</si>
  <si>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</si>
  <si>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</si>
  <si>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</si>
  <si>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</si>
  <si>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</si>
  <si>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</si>
  <si>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</si>
  <si>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</si>
  <si>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</si>
  <si>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</si>
  <si>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</si>
  <si>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</si>
  <si>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</si>
  <si>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</si>
  <si>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</si>
  <si>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</si>
  <si>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</si>
  <si>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</si>
  <si>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</si>
  <si>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</si>
  <si>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</si>
  <si>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</si>
  <si>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</si>
  <si>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</si>
  <si>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</si>
  <si>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</si>
  <si>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</si>
  <si>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</si>
  <si>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</si>
  <si>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</si>
  <si>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</si>
  <si>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</si>
  <si>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</si>
  <si>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</si>
  <si>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</si>
  <si>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</si>
  <si>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</si>
  <si>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</si>
  <si>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</si>
  <si>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</si>
  <si>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</si>
  <si>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</si>
  <si>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</si>
  <si>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</si>
  <si>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</si>
  <si>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</si>
  <si>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</si>
  <si>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</si>
  <si>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</si>
  <si>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</si>
  <si>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</si>
  <si>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</si>
  <si>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</si>
  <si>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</si>
  <si>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</si>
  <si>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</si>
  <si>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</si>
  <si>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</si>
  <si>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</si>
  <si>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</si>
  <si>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</si>
  <si>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</si>
  <si>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</si>
  <si>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</si>
  <si>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</si>
  <si>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</si>
  <si>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</si>
  <si>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</si>
  <si>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</si>
  <si>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</si>
  <si>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</si>
  <si>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</si>
  <si>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</si>
  <si>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</si>
  <si>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</si>
  <si>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</si>
  <si>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</si>
  <si>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</si>
  <si>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</si>
  <si>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</si>
  <si>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</si>
  <si>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</si>
  <si>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</si>
  <si>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</si>
  <si>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</si>
  <si>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</si>
  <si>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</si>
  <si>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</si>
  <si>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</si>
  <si>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</si>
  <si>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</si>
  <si>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</si>
  <si>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</si>
  <si>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</si>
  <si>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</si>
  <si>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</si>
  <si>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</si>
  <si>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</si>
  <si>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</si>
  <si>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</si>
  <si>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</si>
  <si>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</si>
  <si>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</si>
  <si>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</si>
  <si>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</si>
  <si>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</si>
  <si>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</si>
  <si>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</si>
  <si>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</si>
  <si>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</si>
  <si>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</si>
  <si>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</si>
  <si>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</si>
  <si>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</si>
  <si>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</si>
  <si>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</si>
  <si>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</si>
  <si>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</si>
  <si>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</si>
  <si>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</si>
  <si>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</si>
  <si>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</si>
  <si>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</si>
  <si>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</si>
  <si>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</si>
  <si>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</si>
  <si>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</si>
  <si>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</si>
  <si>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</si>
  <si>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</si>
  <si>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</si>
  <si>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</si>
  <si>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</si>
  <si>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</si>
  <si>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</si>
  <si>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</si>
  <si>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</si>
  <si>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</si>
  <si>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</si>
  <si>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</si>
  <si>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</si>
  <si>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</si>
  <si>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</si>
  <si>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</si>
  <si>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</si>
  <si>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</si>
  <si>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</si>
  <si>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</si>
  <si>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</si>
  <si>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</si>
  <si>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</si>
  <si>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</si>
  <si>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</si>
  <si>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</si>
  <si>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</si>
  <si>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</si>
  <si>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</si>
  <si>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</si>
  <si>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</si>
  <si>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</si>
  <si>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</si>
  <si>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</si>
  <si>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</si>
  <si>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</si>
  <si>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</si>
  <si>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</si>
  <si>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</si>
  <si>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</si>
  <si>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</si>
  <si>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</si>
  <si>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</si>
  <si>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</si>
  <si>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</si>
  <si>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</si>
  <si>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</si>
  <si>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</si>
  <si>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</si>
  <si>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</si>
  <si>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</si>
  <si>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</si>
  <si>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</si>
  <si>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</si>
  <si>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</si>
  <si>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</si>
  <si>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</si>
  <si>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</si>
  <si>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</si>
  <si>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</si>
  <si>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</si>
  <si>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</si>
  <si>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</si>
  <si>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</si>
  <si>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</si>
  <si>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</si>
  <si>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</si>
  <si>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</si>
  <si>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</si>
  <si>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</si>
  <si>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</si>
  <si>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</si>
  <si>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</si>
  <si>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</si>
  <si>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</si>
  <si>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</si>
  <si>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</si>
  <si>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</si>
  <si>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</si>
  <si>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</si>
  <si>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</si>
  <si>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</si>
  <si>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</si>
  <si>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</si>
  <si>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</si>
  <si>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</si>
  <si>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</si>
  <si>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</si>
  <si>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</si>
  <si>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</si>
  <si>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</si>
  <si>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</si>
  <si>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</si>
  <si>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</si>
  <si>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</si>
  <si>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</si>
  <si>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</si>
  <si>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</si>
  <si>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</si>
  <si>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</si>
  <si>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</si>
  <si>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</si>
  <si>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</si>
  <si>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</si>
  <si>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</si>
  <si>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</si>
  <si>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</si>
  <si>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</si>
  <si>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</si>
  <si>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</si>
  <si>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</si>
  <si>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</si>
  <si>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</si>
  <si>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</si>
  <si>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</si>
  <si>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</si>
  <si>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</si>
  <si>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</si>
  <si>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</si>
  <si>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</si>
  <si>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</si>
  <si>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</si>
  <si>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</si>
  <si>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</si>
  <si>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</si>
  <si>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</si>
  <si>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</si>
  <si>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</si>
  <si>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</si>
  <si>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</si>
  <si>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</si>
  <si>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</si>
  <si>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</si>
  <si>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</si>
  <si>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</si>
  <si>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</si>
  <si>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</si>
  <si>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</si>
  <si>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</si>
  <si>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</si>
  <si>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</si>
  <si>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</si>
  <si>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</si>
  <si>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</si>
  <si>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</si>
  <si>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</si>
  <si>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</si>
  <si>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</si>
  <si>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</si>
  <si>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</si>
  <si>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</si>
  <si>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</si>
  <si>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</si>
  <si>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</si>
  <si>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</si>
  <si>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</si>
  <si>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</si>
  <si>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</si>
  <si>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</si>
  <si>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</si>
  <si>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</si>
  <si>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</si>
  <si>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</si>
  <si>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</si>
  <si>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</si>
  <si>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</si>
  <si>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</si>
  <si>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</si>
  <si>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</si>
  <si>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</si>
  <si>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</si>
  <si>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</si>
  <si>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</si>
  <si>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</si>
  <si>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</si>
  <si>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</si>
  <si>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</si>
  <si>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</si>
  <si>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</si>
  <si>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</si>
  <si>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</si>
  <si>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</si>
  <si>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</si>
  <si>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</si>
  <si>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</si>
  <si>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</si>
  <si>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</si>
  <si>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</si>
  <si>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</si>
  <si>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</si>
  <si>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</si>
  <si>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</si>
  <si>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</si>
  <si>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</si>
  <si>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</si>
  <si>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</si>
  <si>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</si>
  <si>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</si>
  <si>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</si>
  <si>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</si>
  <si>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</si>
  <si>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</si>
  <si>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</si>
  <si>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</si>
  <si>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</si>
  <si>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</si>
  <si>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</si>
  <si>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</si>
  <si>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</si>
  <si>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</si>
  <si>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</si>
  <si>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</si>
  <si>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</si>
  <si>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</si>
  <si>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</si>
  <si>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</si>
  <si>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</si>
  <si>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</si>
  <si>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</si>
  <si>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</si>
  <si>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</si>
  <si>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</si>
  <si>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</si>
  <si>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</si>
  <si>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</si>
  <si>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</si>
  <si>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</si>
  <si>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</si>
  <si>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</si>
  <si>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</si>
  <si>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</si>
  <si>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</si>
  <si>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</si>
  <si>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</si>
  <si>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</si>
  <si>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</si>
  <si>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</si>
  <si>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</si>
  <si>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</si>
  <si>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</si>
  <si>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</si>
  <si>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</si>
  <si>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</si>
  <si>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</si>
  <si>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</si>
  <si>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</si>
  <si>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</si>
  <si>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</si>
  <si>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</si>
  <si>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</si>
  <si>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</si>
  <si>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</si>
  <si>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</si>
  <si>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</si>
  <si>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</si>
  <si>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</si>
  <si>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</si>
  <si>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</si>
  <si>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</si>
  <si>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</si>
  <si>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</si>
  <si>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</si>
  <si>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</si>
  <si>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</si>
  <si>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</si>
  <si>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</si>
  <si>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</si>
  <si>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</si>
  <si>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</si>
  <si>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</si>
  <si>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</si>
  <si>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</si>
  <si>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</si>
  <si>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</si>
  <si>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</si>
  <si>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</si>
  <si>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</si>
  <si>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</si>
  <si>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</si>
  <si>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</si>
  <si>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</si>
  <si>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</si>
  <si>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</si>
  <si>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</si>
  <si>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</si>
  <si>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</si>
  <si>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</si>
  <si>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</si>
  <si>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</si>
  <si>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</si>
  <si>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</si>
  <si>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</si>
  <si>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</si>
  <si>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</si>
  <si>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</si>
  <si>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</si>
  <si>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</si>
  <si>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</si>
  <si>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</si>
  <si>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</si>
  <si>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</si>
  <si>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</si>
  <si>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</si>
  <si>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</si>
  <si>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</si>
  <si>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</si>
  <si>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</si>
  <si>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</si>
  <si>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</si>
  <si>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</si>
  <si>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</si>
  <si>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</si>
  <si>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</si>
  <si>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</si>
  <si>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</si>
  <si>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</si>
  <si>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</si>
  <si>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</si>
  <si>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</si>
  <si>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</si>
  <si>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</si>
  <si>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</si>
  <si>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</si>
  <si>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</si>
  <si>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</si>
  <si>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</si>
  <si>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</si>
  <si>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</si>
  <si>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</si>
  <si>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</si>
  <si>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</si>
  <si>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</si>
  <si>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</si>
  <si>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</si>
  <si>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</si>
  <si>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</si>
  <si>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</si>
  <si>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</si>
  <si>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</si>
  <si>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</si>
  <si>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</si>
  <si>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</si>
  <si>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</si>
  <si>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</si>
  <si>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</si>
  <si>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</si>
  <si>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</si>
  <si>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</si>
  <si>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</si>
  <si>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</si>
  <si>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</si>
  <si>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</si>
  <si>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</si>
  <si>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</si>
  <si>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</si>
  <si>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</si>
  <si>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</si>
  <si>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</si>
  <si>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</si>
  <si>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</si>
  <si>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</si>
  <si>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</si>
  <si>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</si>
  <si>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</si>
  <si>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</si>
  <si>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</si>
  <si>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</si>
  <si>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</si>
  <si>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</si>
  <si>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</si>
  <si>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</si>
  <si>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</si>
  <si>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</si>
  <si>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</si>
  <si>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</si>
  <si>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</si>
  <si>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</si>
  <si>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</si>
  <si>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</si>
  <si>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</si>
  <si>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</si>
  <si>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</si>
  <si>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</si>
  <si>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</si>
  <si>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</si>
  <si>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</si>
  <si>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</si>
  <si>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</si>
  <si>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</si>
  <si>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</si>
  <si>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</si>
  <si>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</si>
  <si>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</si>
  <si>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</si>
  <si>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</si>
  <si>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</si>
  <si>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</si>
  <si>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</si>
  <si>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</si>
  <si>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</si>
  <si>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</si>
  <si>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</si>
  <si>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</si>
  <si>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</si>
  <si>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</si>
  <si>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</si>
  <si>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</si>
  <si>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</si>
  <si>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</si>
  <si>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</si>
  <si>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</si>
  <si>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</si>
  <si>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</si>
  <si>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</si>
  <si>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</si>
  <si>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</si>
  <si>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</si>
  <si>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</si>
  <si>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</si>
  <si>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</si>
  <si>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</si>
  <si>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</si>
  <si>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</si>
  <si>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</si>
  <si>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</si>
  <si>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</si>
  <si>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</si>
  <si>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</si>
  <si>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</si>
  <si>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</si>
  <si>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</si>
  <si>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</si>
  <si>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</si>
  <si>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</si>
  <si>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</si>
  <si>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</si>
  <si>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</si>
  <si>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</si>
  <si>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</si>
  <si>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</si>
  <si>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</si>
  <si>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</si>
  <si>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</si>
  <si>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</si>
  <si>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</si>
  <si>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</si>
  <si>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</si>
  <si>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</si>
  <si>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</si>
  <si>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</si>
  <si>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</si>
  <si>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</si>
  <si>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</si>
  <si>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</si>
  <si>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</si>
  <si>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</si>
  <si>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</si>
  <si>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</si>
  <si>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</si>
  <si>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</si>
  <si>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</si>
  <si>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</si>
  <si>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</si>
  <si>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</si>
  <si>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</si>
  <si>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</si>
  <si>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</si>
  <si>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</si>
  <si>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</si>
  <si>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</si>
  <si>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</si>
  <si>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</si>
  <si>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</si>
  <si>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</si>
  <si>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</si>
  <si>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</si>
  <si>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</si>
  <si>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</si>
  <si>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</si>
  <si>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</si>
  <si>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</si>
  <si>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</si>
  <si>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</si>
  <si>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</si>
  <si>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</si>
  <si>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</si>
  <si>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</si>
  <si>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</si>
  <si>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</si>
  <si>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</si>
  <si>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</si>
  <si>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</si>
  <si>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</si>
  <si>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</si>
  <si>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</si>
  <si>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</si>
  <si>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</si>
  <si>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</si>
  <si>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</si>
  <si>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</si>
  <si>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</si>
  <si>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</si>
  <si>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</si>
  <si>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</si>
  <si>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</si>
  <si>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</si>
  <si>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</si>
  <si>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</si>
  <si>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</si>
  <si>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</si>
  <si>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</si>
  <si>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</si>
  <si>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</si>
  <si>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</si>
  <si>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</si>
  <si>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</si>
  <si>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</si>
  <si>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</si>
  <si>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</si>
  <si>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</si>
  <si>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</si>
  <si>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</si>
  <si>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</si>
  <si>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</si>
  <si>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</si>
  <si>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</si>
  <si>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</si>
  <si>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</si>
  <si>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</si>
  <si>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</si>
  <si>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</si>
  <si>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</si>
  <si>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</si>
  <si>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</si>
  <si>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</si>
  <si>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</si>
  <si>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</si>
  <si>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</si>
  <si>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</si>
  <si>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</si>
  <si>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</si>
  <si>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</si>
  <si>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</si>
  <si>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</si>
  <si>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</si>
  <si>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</si>
  <si>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</si>
  <si>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</si>
  <si>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</si>
  <si>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</si>
  <si>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</si>
  <si>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</si>
  <si>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</si>
  <si>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</si>
  <si>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</si>
  <si>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</si>
  <si>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</si>
  <si>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</si>
  <si>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</si>
  <si>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</si>
  <si>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</si>
  <si>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</si>
  <si>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</si>
  <si>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</si>
  <si>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</si>
  <si>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</si>
  <si>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</si>
  <si>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</si>
  <si>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</si>
  <si>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</si>
  <si>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</si>
  <si>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</si>
  <si>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</si>
  <si>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</si>
  <si>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</si>
  <si>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</si>
  <si>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</si>
  <si>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</si>
  <si>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</si>
  <si>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</si>
  <si>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</si>
  <si>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</si>
  <si>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</si>
  <si>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</si>
  <si>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</si>
  <si>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</si>
  <si>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</si>
  <si>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</si>
  <si>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</si>
  <si>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</si>
  <si>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</si>
  <si>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</si>
  <si>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</si>
  <si>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</si>
  <si>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</si>
  <si>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</si>
  <si>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</si>
  <si>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</si>
  <si>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</si>
  <si>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</si>
  <si>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</si>
  <si>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</si>
  <si>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</si>
  <si>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</si>
  <si>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</si>
  <si>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</si>
  <si>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</si>
  <si>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</si>
  <si>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</si>
  <si>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</si>
  <si>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</si>
  <si>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</si>
  <si>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</si>
  <si>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</si>
  <si>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</si>
  <si>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</si>
  <si>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</si>
  <si>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</si>
  <si>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</si>
  <si>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</si>
  <si>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</si>
  <si>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</si>
  <si>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</si>
  <si>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</si>
  <si>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</si>
  <si>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</si>
  <si>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</si>
  <si>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</si>
  <si>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</si>
  <si>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</si>
  <si>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</si>
  <si>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</si>
  <si>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</si>
  <si>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</si>
  <si>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</si>
  <si>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</si>
  <si>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</si>
  <si>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</si>
  <si>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</si>
  <si>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</si>
  <si>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</si>
  <si>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</si>
  <si>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</si>
  <si>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</si>
  <si>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</si>
  <si>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</si>
  <si>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</si>
  <si>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</si>
  <si>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</si>
  <si>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</si>
  <si>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</si>
  <si>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</si>
  <si>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</si>
  <si>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</si>
  <si>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</si>
  <si>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</si>
  <si>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</si>
  <si>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</si>
  <si>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</si>
  <si>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</si>
  <si>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</si>
  <si>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</si>
  <si>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</si>
  <si>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</si>
  <si>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</si>
  <si>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</si>
  <si>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</si>
  <si>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</si>
  <si>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</si>
  <si>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</si>
  <si>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</si>
  <si>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</si>
  <si>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</si>
  <si>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</si>
  <si>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</si>
  <si>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</si>
  <si>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</si>
  <si>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</si>
  <si>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</si>
  <si>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</si>
  <si>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</si>
  <si>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</si>
  <si>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</si>
  <si>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</si>
  <si>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</si>
  <si>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</si>
  <si>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</si>
  <si>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</si>
  <si>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</si>
  <si>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</si>
  <si>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</si>
  <si>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</si>
  <si>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</si>
  <si>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</si>
  <si>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</si>
  <si>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</si>
  <si>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</si>
  <si>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</si>
  <si>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</si>
  <si>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</si>
  <si>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</si>
  <si>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</si>
  <si>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</si>
  <si>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</si>
  <si>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</si>
  <si>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</si>
  <si>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</si>
  <si>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</si>
  <si>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</si>
  <si>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</si>
  <si>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</si>
  <si>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</si>
  <si>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</si>
  <si>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</si>
  <si>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</si>
  <si>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</si>
  <si>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</si>
  <si>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</si>
  <si>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</si>
  <si>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</si>
  <si>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</si>
  <si>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</si>
  <si>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</si>
  <si>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</si>
  <si>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</si>
  <si>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</si>
  <si>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</si>
  <si>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</si>
  <si>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</si>
  <si>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</si>
  <si>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</si>
  <si>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</si>
  <si>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</si>
  <si>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</si>
  <si>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</si>
  <si>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</si>
  <si>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</si>
  <si>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</si>
  <si>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</si>
  <si>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</si>
  <si>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</si>
  <si>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</si>
  <si>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</si>
  <si>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</si>
  <si>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</si>
  <si>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</si>
  <si>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</si>
  <si>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</si>
  <si>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</si>
  <si>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</si>
  <si>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</si>
  <si>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</si>
  <si>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</si>
  <si>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</si>
  <si>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</si>
  <si>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</si>
  <si>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</si>
  <si>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</si>
  <si>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</si>
  <si>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</si>
  <si>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</si>
  <si>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</si>
  <si>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</si>
  <si>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</si>
  <si>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</si>
  <si>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</si>
  <si>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</si>
  <si>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</si>
  <si>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</si>
  <si>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</si>
  <si>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</si>
  <si>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</si>
  <si>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</si>
  <si>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</si>
  <si>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</si>
  <si>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</si>
  <si>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</si>
  <si>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</si>
  <si>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</si>
  <si>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</si>
  <si>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</si>
  <si>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</si>
  <si>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</si>
  <si>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</si>
  <si>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</si>
  <si>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</si>
  <si>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</si>
  <si>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</si>
  <si>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</si>
  <si>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</si>
  <si>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</si>
  <si>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</si>
  <si>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</si>
  <si>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</si>
  <si>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</si>
  <si>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</si>
  <si>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</si>
  <si>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</si>
  <si>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</si>
  <si>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</si>
  <si>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</si>
  <si>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</si>
  <si>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</si>
  <si>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</si>
  <si>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</si>
  <si>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</si>
  <si>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</si>
  <si>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</si>
  <si>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</si>
  <si>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</si>
  <si>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</si>
  <si>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</si>
  <si>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</si>
  <si>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</si>
  <si>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</si>
  <si>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</si>
  <si>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</si>
  <si>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</si>
  <si>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</si>
  <si>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</si>
  <si>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</si>
  <si>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</si>
  <si>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</si>
  <si>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</si>
  <si>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</si>
  <si>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</si>
  <si>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</si>
  <si>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</si>
  <si>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</si>
  <si>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</si>
  <si>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</si>
  <si>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</si>
  <si>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</si>
  <si>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</si>
  <si>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</si>
  <si>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</si>
  <si>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</si>
  <si>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</si>
  <si>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</si>
  <si>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</si>
  <si>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</si>
  <si>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</si>
  <si>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</si>
  <si>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</si>
  <si>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</si>
  <si>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</si>
  <si>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</si>
  <si>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</si>
  <si>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</si>
  <si>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</si>
  <si>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</si>
  <si>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</si>
  <si>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</si>
  <si>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</si>
  <si>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</si>
  <si>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</si>
  <si>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</si>
  <si>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</si>
  <si>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</si>
  <si>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</si>
  <si>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</si>
  <si>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</si>
  <si>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</si>
  <si>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</si>
  <si>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</si>
  <si>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</si>
  <si>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</si>
  <si>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</si>
  <si>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</si>
  <si>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</si>
  <si>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</si>
  <si>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</si>
  <si>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</si>
  <si>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</si>
  <si>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</si>
  <si>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</si>
  <si>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</si>
  <si>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</si>
  <si>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</si>
  <si>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</si>
  <si>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</si>
  <si>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</si>
  <si>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</si>
  <si>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</si>
  <si>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</si>
  <si>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</si>
  <si>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</si>
  <si>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</si>
  <si>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</si>
  <si>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</si>
  <si>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</si>
  <si>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</si>
  <si>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</si>
  <si>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</si>
  <si>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</si>
  <si>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</si>
  <si>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</si>
  <si>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</si>
  <si>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</si>
  <si>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</si>
  <si>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</si>
  <si>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</si>
  <si>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</si>
  <si>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</si>
  <si>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</si>
  <si>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</si>
  <si>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</si>
  <si>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</si>
  <si>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</si>
  <si>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</si>
  <si>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</si>
  <si>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</si>
  <si>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</si>
  <si>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</si>
  <si>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</si>
  <si>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</si>
  <si>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</si>
  <si>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</si>
  <si>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</si>
  <si>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</si>
  <si>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</si>
  <si>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</si>
  <si>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</si>
  <si>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</si>
  <si>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</si>
  <si>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</si>
  <si>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</si>
  <si>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</si>
  <si>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</si>
  <si>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</si>
  <si>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</si>
  <si>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</si>
  <si>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</si>
  <si>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</si>
  <si>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</si>
  <si>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</si>
  <si>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</si>
  <si>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</si>
  <si>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</si>
  <si>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</si>
  <si>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</si>
  <si>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</si>
  <si>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</si>
  <si>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</si>
  <si>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</si>
  <si>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</si>
  <si>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</si>
  <si>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</si>
  <si>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</si>
  <si>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</si>
  <si>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</si>
  <si>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</si>
  <si>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</si>
  <si>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</si>
  <si>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</si>
  <si>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</si>
  <si>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</si>
  <si>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</si>
  <si>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</si>
  <si>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</si>
  <si>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</si>
  <si>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</si>
  <si>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</si>
  <si>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</si>
  <si>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</si>
  <si>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</si>
  <si>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</si>
  <si>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</si>
  <si>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</si>
  <si>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</si>
  <si>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</si>
  <si>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</si>
  <si>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</si>
  <si>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</si>
  <si>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</si>
  <si>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</si>
  <si>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</si>
  <si>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</si>
  <si>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</si>
  <si>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</si>
  <si>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</si>
  <si>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</si>
  <si>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</si>
  <si>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</si>
  <si>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</si>
  <si>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</si>
  <si>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</si>
  <si>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</si>
  <si>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</si>
  <si>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</si>
  <si>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</si>
  <si>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</si>
  <si>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</si>
  <si>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</si>
  <si>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</si>
  <si>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</si>
  <si>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</si>
  <si>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</si>
  <si>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</si>
  <si>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</si>
  <si>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</si>
  <si>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</si>
  <si>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</si>
  <si>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</si>
  <si>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</si>
  <si>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</si>
  <si>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</si>
  <si>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</si>
  <si>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</si>
  <si>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</si>
  <si>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</si>
  <si>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</si>
  <si>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</si>
  <si>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</si>
  <si>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</si>
  <si>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</si>
  <si>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</si>
  <si>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</si>
  <si>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</si>
  <si>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</si>
  <si>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</si>
  <si>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</si>
  <si>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</si>
  <si>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</si>
  <si>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</si>
  <si>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</si>
  <si>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</si>
  <si>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</si>
  <si>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</si>
  <si>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</si>
  <si>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</si>
  <si>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</si>
  <si>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</si>
  <si>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</si>
  <si>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</si>
  <si>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</si>
  <si>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</si>
  <si>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</si>
  <si>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</si>
  <si>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</si>
  <si>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</si>
  <si>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</si>
  <si>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</si>
  <si>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</si>
  <si>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</si>
  <si>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</si>
  <si>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</si>
  <si>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</si>
  <si>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</si>
  <si>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</si>
  <si>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</si>
  <si>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</si>
  <si>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</si>
  <si>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</si>
  <si>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</si>
  <si>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</si>
  <si>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</si>
  <si>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</si>
  <si>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</si>
  <si>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</si>
  <si>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</si>
  <si>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</si>
  <si>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</si>
  <si>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</si>
  <si>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</si>
  <si>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</si>
  <si>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</si>
  <si>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</si>
  <si>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</si>
  <si>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</si>
  <si>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</si>
  <si>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</si>
  <si>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</si>
  <si>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</si>
  <si>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</si>
  <si>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</si>
  <si>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</si>
  <si>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</si>
  <si>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</si>
  <si>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</si>
  <si>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</si>
  <si>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</si>
  <si>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</si>
  <si>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</si>
  <si>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</si>
  <si>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</si>
  <si>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</si>
  <si>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</si>
  <si>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</si>
  <si>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</si>
  <si>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</si>
  <si>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</si>
  <si>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</si>
  <si>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</si>
  <si>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</si>
  <si>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</si>
  <si>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</si>
  <si>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</si>
  <si>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</si>
  <si>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</si>
  <si>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</si>
  <si>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</si>
  <si>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</si>
  <si>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</si>
  <si>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</si>
  <si>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</si>
  <si>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</si>
  <si>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</si>
  <si>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</si>
  <si>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</si>
  <si>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</si>
  <si>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</si>
  <si>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</si>
  <si>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</si>
  <si>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</si>
  <si>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</si>
  <si>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</si>
  <si>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</si>
  <si>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</si>
  <si>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</si>
  <si>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</si>
  <si>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</si>
  <si>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</si>
  <si>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</si>
  <si>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</si>
  <si>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</si>
  <si>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</si>
  <si>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</si>
  <si>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</si>
  <si>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</si>
  <si>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</si>
  <si>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</si>
  <si>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</si>
  <si>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</si>
  <si>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</si>
  <si>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</si>
  <si>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</si>
  <si>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</si>
  <si>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</si>
  <si>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</si>
  <si>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</si>
  <si>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</si>
  <si>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</si>
  <si>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</si>
  <si>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</si>
  <si>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</si>
  <si>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</si>
  <si>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</si>
  <si>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</si>
  <si>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</si>
  <si>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</si>
  <si>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</si>
  <si>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</si>
  <si>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</si>
  <si>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</si>
  <si>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</si>
  <si>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</si>
  <si>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</si>
  <si>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</si>
  <si>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</si>
  <si>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</si>
  <si>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</si>
  <si>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</si>
  <si>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</si>
  <si>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</si>
  <si>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</si>
  <si>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</si>
  <si>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</si>
  <si>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</si>
  <si>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</si>
  <si>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</si>
  <si>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</si>
  <si>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</si>
  <si>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</si>
  <si>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</si>
  <si>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</si>
  <si>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</si>
  <si>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</si>
  <si>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</si>
  <si>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</si>
  <si>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</si>
  <si>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</si>
  <si>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</si>
  <si>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</si>
  <si>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</si>
  <si>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</si>
  <si>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</si>
  <si>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</si>
  <si>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</si>
  <si>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</si>
  <si>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</si>
  <si>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</si>
  <si>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</si>
  <si>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</si>
  <si>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</si>
  <si>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</si>
  <si>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</si>
  <si>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</si>
  <si>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</si>
  <si>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</si>
  <si>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</si>
  <si>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</si>
  <si>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</si>
  <si>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</si>
  <si>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</si>
  <si>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</si>
  <si>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</si>
  <si>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</si>
  <si>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</si>
  <si>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</si>
  <si>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</si>
  <si>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</si>
  <si>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</si>
  <si>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</si>
  <si>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</si>
  <si>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</si>
  <si>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</si>
  <si>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</si>
  <si>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</si>
  <si>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</si>
  <si>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</si>
  <si>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</si>
  <si>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</si>
  <si>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</si>
  <si>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</si>
  <si>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</si>
  <si>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</si>
  <si>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</si>
  <si>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</si>
  <si>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</si>
  <si>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</si>
  <si>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</si>
  <si>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</si>
  <si>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</si>
  <si>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</si>
  <si>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</si>
  <si>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</si>
  <si>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</si>
  <si>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</si>
  <si>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</si>
  <si>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</si>
  <si>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</si>
  <si>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</si>
  <si>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</si>
  <si>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</si>
  <si>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</si>
  <si>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</si>
  <si>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</si>
  <si>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</si>
  <si>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</si>
  <si>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</si>
  <si>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</si>
  <si>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</si>
  <si>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</si>
  <si>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</si>
  <si>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</si>
  <si>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</si>
  <si>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</si>
  <si>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</si>
  <si>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</si>
  <si>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</si>
  <si>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</si>
  <si>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</si>
  <si>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</si>
  <si>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</si>
  <si>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</si>
  <si>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</si>
  <si>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</si>
  <si>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</si>
  <si>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</si>
  <si>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</si>
  <si>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</si>
  <si>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</si>
  <si>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</si>
  <si>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</si>
  <si>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</si>
  <si>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</si>
  <si>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</si>
  <si>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</si>
  <si>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</si>
  <si>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</si>
  <si>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</si>
  <si>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</si>
  <si>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</si>
  <si>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</si>
  <si>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</si>
  <si>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</si>
  <si>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</si>
  <si>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</si>
  <si>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</si>
  <si>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</si>
  <si>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</si>
  <si>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</si>
  <si>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</si>
  <si>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</si>
  <si>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</si>
  <si>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</si>
  <si>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</si>
  <si>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</si>
  <si>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</si>
  <si>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</si>
  <si>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</si>
  <si>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</si>
  <si>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</si>
  <si>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</si>
  <si>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</si>
  <si>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</si>
  <si>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</si>
  <si>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</si>
  <si>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</si>
  <si>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</si>
  <si>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</si>
  <si>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</si>
  <si>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</si>
  <si>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</si>
  <si>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</si>
  <si>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</si>
  <si>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</si>
  <si>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</si>
  <si>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</si>
  <si>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</si>
  <si>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</si>
  <si>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</si>
  <si>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</si>
  <si>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</si>
  <si>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</si>
  <si>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</si>
  <si>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</si>
  <si>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</si>
  <si>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</si>
  <si>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</si>
  <si>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</si>
  <si>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</si>
  <si>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</si>
  <si>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</si>
  <si>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</si>
  <si>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</si>
  <si>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</si>
  <si>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</si>
  <si>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</si>
  <si>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</si>
  <si>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</si>
  <si>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</si>
  <si>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</si>
  <si>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</si>
  <si>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</si>
  <si>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</si>
  <si>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</si>
  <si>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</si>
  <si>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</si>
  <si>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</si>
  <si>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</si>
  <si>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</si>
  <si>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</si>
  <si>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</si>
  <si>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</si>
  <si>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</si>
  <si>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</si>
  <si>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</si>
  <si>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</si>
  <si>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</si>
  <si>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</si>
  <si>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</si>
  <si>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</si>
  <si>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</si>
  <si>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</si>
  <si>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</si>
  <si>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</si>
  <si>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</si>
  <si>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</si>
  <si>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</si>
  <si>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</si>
  <si>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</si>
  <si>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</si>
  <si>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</si>
  <si>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</si>
  <si>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</si>
  <si>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</si>
  <si>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</si>
  <si>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</si>
  <si>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</si>
  <si>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</si>
  <si>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</si>
  <si>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</si>
  <si>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</si>
  <si>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</si>
  <si>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</si>
  <si>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</si>
  <si>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</si>
  <si>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</si>
  <si>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</si>
  <si>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</si>
  <si>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</si>
  <si>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</si>
  <si>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</si>
  <si>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</si>
  <si>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</si>
  <si>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</si>
  <si>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</si>
  <si>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</si>
  <si>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</si>
  <si>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</si>
  <si>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</si>
  <si>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</si>
  <si>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</si>
  <si>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</si>
  <si>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</si>
  <si>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</si>
  <si>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</si>
  <si>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</si>
  <si>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</si>
  <si>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</si>
  <si>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</si>
  <si>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</si>
  <si>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</si>
  <si>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</si>
  <si>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</si>
  <si>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</si>
  <si>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</si>
  <si>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</si>
  <si>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</si>
  <si>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</si>
  <si>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</si>
  <si>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</si>
  <si>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</si>
  <si>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</si>
  <si>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</si>
  <si>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</si>
  <si>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</si>
  <si>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</si>
  <si>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</si>
  <si>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</si>
  <si>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</si>
  <si>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</si>
  <si>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</si>
  <si>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</si>
  <si>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</si>
  <si>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</si>
  <si>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</si>
  <si>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</si>
  <si>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</si>
  <si>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</si>
  <si>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</si>
  <si>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</si>
  <si>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</si>
  <si>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</si>
  <si>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</si>
  <si>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</si>
  <si>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</si>
  <si>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</si>
  <si>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</si>
  <si>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</si>
  <si>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</si>
  <si>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</si>
  <si>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</si>
  <si>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</si>
  <si>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</si>
  <si>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</si>
  <si>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</si>
  <si>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</si>
  <si>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</si>
  <si>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</si>
  <si>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</si>
  <si>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</si>
  <si>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</si>
  <si>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</si>
  <si>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</si>
  <si>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</si>
  <si>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</si>
  <si>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</si>
  <si>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</si>
  <si>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</si>
  <si>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</si>
  <si>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</si>
  <si>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</si>
  <si>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</si>
  <si>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</si>
  <si>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</si>
  <si>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</si>
  <si>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</si>
  <si>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</si>
  <si>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</si>
  <si>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</si>
  <si>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</si>
  <si>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</si>
  <si>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</si>
  <si>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</si>
  <si>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</si>
  <si>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</si>
  <si>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</si>
  <si>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</si>
  <si>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</si>
  <si>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</si>
  <si>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</si>
  <si>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</si>
  <si>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</si>
  <si>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</si>
  <si>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</si>
  <si>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</si>
  <si>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</si>
  <si>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</si>
  <si>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</si>
  <si>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</si>
  <si>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</si>
  <si>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</si>
  <si>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</si>
  <si>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</si>
  <si>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</si>
  <si>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</si>
  <si>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</si>
  <si>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</si>
  <si>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</si>
  <si>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</si>
  <si>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</si>
  <si>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</si>
  <si>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</si>
  <si>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</si>
  <si>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</si>
  <si>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</si>
  <si>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</si>
  <si>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</si>
  <si>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</si>
  <si>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</si>
  <si>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</si>
  <si>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</si>
  <si>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</si>
  <si>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</si>
  <si>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</si>
  <si>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</si>
  <si>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</si>
  <si>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</si>
  <si>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</si>
  <si>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</si>
  <si>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</si>
  <si>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</si>
  <si>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</si>
  <si>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</si>
  <si>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</si>
  <si>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</si>
  <si>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</si>
  <si>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</si>
  <si>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</si>
  <si>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</si>
  <si>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</si>
  <si>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</si>
  <si>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</si>
  <si>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</si>
  <si>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</si>
  <si>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</si>
  <si>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</si>
  <si>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</si>
  <si>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</si>
  <si>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</si>
  <si>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</si>
  <si>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</si>
  <si>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</si>
  <si>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</si>
  <si>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</si>
  <si>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</si>
  <si>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</si>
  <si>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</si>
  <si>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</si>
  <si>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</si>
  <si>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</si>
  <si>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</si>
  <si>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</si>
  <si>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</si>
  <si>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</si>
  <si>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</si>
  <si>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</si>
  <si>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</si>
  <si>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</si>
  <si>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</si>
  <si>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</si>
  <si>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</si>
  <si>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</si>
  <si>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</si>
  <si>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</si>
  <si>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</si>
  <si>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</si>
  <si>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</si>
  <si>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</si>
  <si>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</si>
  <si>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</si>
  <si>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</si>
  <si>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</si>
  <si>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</si>
  <si>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</si>
  <si>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</si>
  <si>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</si>
  <si>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</si>
  <si>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</si>
  <si>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</si>
  <si>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</si>
  <si>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</si>
  <si>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</si>
  <si>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</si>
  <si>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</si>
  <si>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</si>
  <si>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</si>
  <si>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</si>
  <si>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</si>
  <si>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</si>
  <si>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</si>
  <si>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</si>
  <si>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</si>
  <si>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</si>
  <si>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</si>
  <si>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</si>
  <si>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</si>
  <si>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</si>
  <si>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</si>
  <si>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</si>
  <si>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</si>
  <si>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</si>
  <si>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</si>
  <si>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</si>
  <si>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</si>
  <si>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</si>
  <si>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</si>
  <si>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</si>
  <si>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</si>
  <si>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</si>
  <si>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</si>
  <si>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</si>
  <si>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</si>
  <si>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</si>
  <si>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</si>
  <si>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</si>
  <si>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</si>
  <si>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</si>
  <si>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</si>
  <si>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</si>
  <si>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</si>
  <si>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</si>
  <si>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</si>
  <si>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</si>
  <si>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</si>
  <si>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</si>
  <si>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</si>
  <si>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</si>
  <si>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</si>
  <si>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</si>
  <si>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</si>
  <si>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</si>
  <si>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</si>
  <si>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</si>
  <si>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</si>
  <si>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</si>
  <si>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</si>
  <si>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</si>
  <si>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</si>
  <si>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</si>
  <si>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</si>
  <si>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</si>
  <si>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</si>
  <si>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</si>
  <si>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</si>
  <si>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</si>
  <si>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</si>
  <si>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</si>
  <si>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</si>
  <si>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</si>
  <si>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</si>
  <si>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</si>
  <si>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</si>
  <si>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</si>
  <si>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</si>
  <si>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</si>
  <si>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</si>
  <si>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</si>
  <si>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</si>
  <si>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</si>
  <si>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</si>
  <si>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</si>
  <si>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</si>
  <si>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</si>
  <si>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</si>
  <si>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</si>
  <si>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</si>
  <si>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</si>
  <si>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</si>
  <si>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</si>
  <si>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</si>
  <si>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</si>
  <si>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</si>
  <si>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</si>
  <si>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</si>
  <si>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</si>
  <si>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</si>
  <si>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</si>
  <si>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</si>
  <si>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</si>
  <si>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</si>
  <si>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</si>
  <si>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</si>
  <si>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</si>
  <si>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</si>
  <si>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</si>
  <si>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</si>
  <si>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</si>
  <si>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</si>
  <si>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</si>
  <si>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</si>
  <si>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</si>
  <si>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</si>
  <si>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</si>
  <si>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</si>
  <si>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</si>
  <si>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</si>
  <si>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</si>
  <si>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</si>
  <si>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</si>
  <si>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</si>
  <si>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</si>
  <si>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</si>
  <si>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</si>
  <si>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</si>
  <si>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</si>
  <si>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</si>
  <si>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</si>
  <si>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</si>
  <si>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</si>
  <si>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</si>
  <si>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</si>
  <si>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</si>
  <si>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</si>
  <si>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</si>
  <si>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</si>
  <si>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</si>
  <si>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</si>
  <si>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</si>
  <si>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</si>
  <si>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</si>
  <si>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</si>
  <si>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</si>
  <si>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</si>
  <si>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</si>
  <si>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</si>
  <si>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</si>
  <si>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</si>
  <si>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</si>
  <si>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</si>
  <si>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</si>
  <si>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</si>
  <si>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</si>
  <si>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</si>
  <si>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</si>
  <si>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</si>
  <si>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</si>
  <si>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</si>
  <si>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</si>
  <si>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</si>
  <si>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</si>
  <si>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</si>
  <si>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</si>
  <si>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</si>
  <si>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</si>
  <si>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</si>
  <si>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</si>
  <si>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</si>
  <si>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</si>
  <si>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</si>
  <si>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</si>
  <si>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</si>
  <si>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</si>
  <si>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</si>
  <si>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</si>
  <si>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</si>
  <si>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</si>
  <si>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</si>
  <si>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</si>
  <si>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</si>
  <si>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</si>
  <si>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</si>
  <si>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</si>
  <si>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</si>
  <si>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</si>
  <si>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</si>
  <si>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</si>
  <si>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</si>
  <si>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</si>
  <si>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</si>
  <si>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</si>
  <si>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</si>
  <si>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</si>
  <si>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</si>
  <si>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</si>
  <si>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</si>
  <si>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</si>
  <si>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</si>
  <si>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</si>
  <si>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</si>
  <si>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</si>
  <si>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</si>
  <si>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</si>
  <si>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</si>
  <si>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</si>
  <si>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</si>
  <si>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</si>
  <si>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</si>
  <si>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</si>
  <si>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</si>
  <si>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</si>
  <si>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</si>
  <si>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</si>
  <si>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</si>
  <si>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</si>
  <si>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</si>
  <si>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</si>
  <si>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</si>
  <si>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</si>
  <si>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</si>
  <si>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</si>
  <si>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</si>
  <si>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</si>
  <si>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</si>
  <si>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</si>
  <si>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</si>
  <si>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</si>
  <si>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</si>
  <si>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</si>
  <si>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</si>
  <si>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</si>
  <si>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</si>
  <si>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</si>
  <si>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</si>
  <si>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</si>
  <si>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</si>
  <si>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</si>
  <si>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</si>
  <si>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</si>
  <si>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</si>
  <si>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</si>
  <si>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</si>
  <si>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</si>
  <si>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</si>
  <si>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</si>
  <si>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</si>
  <si>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</si>
  <si>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</si>
  <si>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</si>
  <si>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</si>
  <si>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</si>
  <si>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</si>
  <si>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</si>
  <si>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</si>
  <si>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</si>
  <si>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</si>
  <si>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</si>
  <si>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</si>
  <si>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</si>
  <si>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</si>
  <si>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</si>
  <si>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</si>
  <si>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</si>
  <si>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</si>
  <si>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</si>
  <si>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</si>
  <si>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</si>
  <si>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</si>
  <si>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</si>
  <si>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</si>
  <si>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</si>
  <si>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</si>
  <si>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</si>
  <si>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</si>
  <si>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</si>
  <si>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</si>
  <si>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</si>
  <si>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</si>
  <si>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</si>
  <si>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</si>
  <si>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</si>
  <si>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</si>
  <si>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</si>
  <si>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</si>
  <si>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</si>
  <si>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</si>
  <si>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</si>
  <si>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</si>
  <si>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</si>
  <si>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</si>
  <si>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</si>
  <si>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</si>
  <si>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</si>
  <si>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</si>
  <si>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</si>
  <si>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</si>
  <si>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</si>
  <si>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</si>
  <si>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</si>
  <si>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</si>
  <si>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</si>
  <si>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</si>
  <si>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</si>
  <si>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</si>
  <si>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</si>
  <si>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</si>
  <si>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</si>
  <si>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</si>
  <si>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</si>
  <si>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</si>
  <si>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</si>
  <si>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</si>
  <si>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</si>
  <si>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</si>
  <si>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</si>
  <si>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</si>
  <si>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</si>
  <si>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</si>
  <si>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</si>
  <si>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</si>
  <si>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</si>
  <si>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</si>
  <si>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</si>
  <si>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</si>
  <si>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</si>
  <si>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</si>
  <si>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</si>
  <si>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</si>
  <si>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</si>
  <si>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</si>
  <si>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</si>
  <si>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</si>
  <si>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</si>
  <si>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</si>
  <si>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</si>
  <si>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</si>
  <si>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</si>
  <si>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</si>
  <si>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</si>
  <si>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</si>
  <si>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</si>
  <si>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</si>
  <si>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</si>
  <si>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</si>
  <si>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</si>
  <si>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</si>
  <si>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</si>
  <si>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</si>
  <si>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</si>
  <si>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</si>
  <si>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</si>
  <si>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</si>
  <si>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</si>
  <si>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</si>
  <si>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</si>
  <si>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</si>
  <si>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</si>
  <si>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</si>
  <si>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</si>
  <si>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</si>
  <si>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</si>
  <si>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</si>
  <si>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</si>
  <si>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</si>
  <si>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</si>
  <si>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</si>
  <si>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</si>
  <si>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</si>
  <si>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</si>
  <si>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</si>
  <si>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</si>
  <si>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</si>
  <si>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</si>
  <si>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</si>
  <si>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</si>
  <si>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</si>
  <si>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</si>
  <si>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</si>
  <si>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</si>
  <si>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</si>
  <si>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</si>
  <si>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</si>
  <si>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</si>
  <si>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</si>
  <si>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</si>
  <si>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</si>
  <si>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</si>
  <si>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</si>
  <si>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</si>
  <si>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</si>
  <si>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</si>
  <si>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</si>
  <si>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</si>
  <si>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</si>
  <si>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</si>
  <si>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</si>
  <si>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</si>
  <si>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</si>
  <si>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</si>
  <si>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</si>
  <si>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</si>
  <si>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</si>
  <si>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</si>
  <si>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</si>
  <si>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</si>
  <si>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</si>
  <si>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</si>
  <si>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</si>
  <si>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</si>
  <si>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</si>
  <si>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</si>
  <si>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</si>
  <si>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</si>
  <si>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</si>
  <si>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</si>
  <si>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</si>
  <si>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</si>
  <si>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</si>
  <si>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</si>
  <si>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</si>
  <si>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</si>
  <si>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</si>
  <si>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</si>
  <si>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</si>
  <si>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</si>
  <si>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</si>
  <si>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</si>
  <si>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</si>
  <si>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</si>
  <si>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</si>
  <si>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</si>
  <si>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</si>
  <si>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</si>
  <si>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</si>
  <si>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</si>
  <si>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</si>
  <si>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</si>
  <si>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</si>
  <si>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</si>
  <si>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</si>
  <si>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</si>
  <si>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</si>
  <si>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</si>
  <si>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</si>
  <si>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</si>
  <si>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</si>
  <si>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</si>
  <si>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</si>
  <si>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</si>
  <si>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</si>
  <si>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</si>
  <si>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</si>
  <si>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</si>
  <si>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</si>
  <si>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</si>
  <si>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</si>
  <si>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</si>
  <si>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</si>
  <si>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</si>
  <si>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</si>
  <si>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</si>
  <si>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</si>
  <si>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</si>
  <si>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</si>
  <si>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</si>
  <si>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</si>
  <si>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</si>
  <si>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</si>
  <si>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</si>
  <si>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</si>
  <si>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</si>
  <si>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</si>
  <si>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</si>
  <si>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</si>
  <si>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</si>
  <si>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</si>
  <si>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</si>
  <si>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</si>
  <si>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</si>
  <si>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</si>
  <si>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</si>
  <si>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</si>
  <si>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</si>
  <si>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</si>
  <si>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</si>
  <si>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</si>
  <si>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</si>
  <si>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</si>
  <si>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</si>
  <si>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</si>
  <si>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</si>
  <si>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</si>
  <si>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</si>
  <si>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</si>
  <si>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</si>
  <si>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</si>
  <si>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</si>
  <si>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</si>
  <si>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</si>
  <si>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</si>
  <si>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</si>
  <si>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</si>
  <si>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</si>
  <si>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</si>
  <si>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</si>
  <si>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</si>
  <si>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</si>
  <si>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</si>
  <si>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</si>
  <si>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</si>
  <si>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</si>
  <si>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</si>
  <si>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</si>
  <si>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</si>
  <si>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</si>
  <si>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</si>
  <si>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</si>
  <si>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</si>
  <si>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</si>
  <si>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</si>
  <si>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</si>
  <si>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</si>
  <si>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</si>
  <si>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</si>
  <si>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</si>
  <si>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</si>
  <si>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</si>
  <si>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</si>
  <si>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</si>
  <si>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</si>
  <si>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</si>
  <si>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</si>
  <si>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</si>
  <si>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</si>
  <si>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</si>
  <si>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</si>
  <si>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</si>
  <si>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</si>
  <si>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</si>
  <si>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</si>
  <si>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</si>
  <si>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</si>
  <si>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</si>
  <si>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</si>
  <si>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</si>
  <si>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</si>
  <si>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</si>
  <si>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</si>
  <si>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</si>
  <si>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</si>
  <si>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</si>
  <si>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</si>
  <si>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</si>
  <si>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</si>
  <si>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</si>
  <si>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</si>
  <si>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</si>
  <si>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</si>
  <si>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</si>
  <si>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</si>
  <si>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</si>
  <si>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</si>
  <si>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</si>
  <si>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</si>
  <si>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</si>
  <si>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</si>
  <si>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</si>
  <si>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</si>
  <si>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</si>
  <si>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</si>
  <si>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</si>
  <si>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</si>
  <si>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</si>
  <si>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</si>
  <si>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</si>
  <si>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</si>
  <si>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</si>
  <si>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</si>
  <si>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</si>
  <si>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</si>
  <si>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</si>
  <si>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</si>
  <si>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</si>
  <si>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</si>
  <si>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</si>
  <si>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</si>
  <si>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</si>
  <si>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</si>
  <si>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</si>
  <si>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</si>
  <si>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</si>
  <si>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</si>
  <si>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</si>
  <si>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</si>
  <si>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</si>
  <si>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</si>
  <si>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</si>
  <si>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</si>
  <si>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</si>
  <si>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</si>
  <si>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</si>
  <si>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</si>
  <si>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</si>
  <si>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</si>
  <si>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</si>
  <si>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</si>
  <si>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</si>
  <si>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</si>
  <si>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</si>
  <si>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</si>
  <si>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</si>
  <si>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</si>
  <si>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</si>
  <si>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</si>
  <si>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</si>
  <si>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</si>
  <si>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</si>
  <si>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</si>
  <si>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</si>
  <si>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</si>
  <si>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</si>
  <si>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</si>
  <si>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</si>
  <si>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</si>
  <si>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</si>
  <si>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</si>
  <si>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</si>
  <si>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</si>
  <si>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</si>
  <si>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</si>
  <si>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</si>
  <si>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</si>
  <si>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</si>
  <si>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</si>
  <si>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</si>
  <si>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</si>
  <si>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</si>
  <si>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</si>
  <si>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</si>
  <si>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</si>
  <si>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</si>
  <si>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</si>
  <si>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</si>
  <si>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</si>
  <si>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</si>
  <si>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</si>
  <si>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</si>
  <si>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</si>
  <si>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</si>
  <si>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</si>
  <si>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</si>
  <si>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</si>
  <si>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</si>
  <si>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</si>
  <si>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</si>
  <si>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</si>
  <si>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</si>
  <si>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</si>
  <si>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</si>
  <si>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</si>
  <si>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</si>
  <si>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</si>
  <si>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</si>
  <si>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</si>
  <si>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</si>
  <si>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</si>
  <si>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</si>
  <si>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</si>
  <si>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</si>
  <si>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</si>
  <si>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</si>
  <si>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</si>
  <si>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</si>
  <si>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</si>
  <si>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</si>
  <si>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</si>
  <si>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</si>
  <si>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</si>
  <si>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</si>
  <si>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</si>
  <si>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</si>
  <si>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</si>
  <si>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</si>
  <si>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</si>
  <si>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</si>
  <si>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</si>
  <si>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</si>
  <si>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</si>
  <si>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</si>
  <si>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</si>
  <si>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</si>
  <si>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</si>
  <si>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</si>
  <si>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</si>
  <si>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</si>
  <si>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</si>
  <si>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</si>
  <si>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</si>
  <si>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</si>
  <si>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</si>
  <si>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</si>
  <si>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</si>
  <si>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</si>
  <si>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</si>
  <si>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</si>
  <si>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</si>
  <si>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</si>
  <si>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</si>
  <si>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</si>
  <si>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</si>
  <si>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</si>
  <si>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</si>
  <si>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</si>
  <si>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</si>
  <si>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</si>
  <si>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</si>
  <si>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</si>
  <si>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</si>
  <si>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</si>
  <si>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</si>
  <si>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</si>
  <si>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</si>
  <si>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</si>
  <si>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</si>
  <si>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</si>
  <si>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</si>
  <si>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</si>
  <si>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</si>
  <si>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</si>
  <si>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</si>
  <si>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</si>
  <si>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</si>
  <si>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</si>
  <si>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</si>
  <si>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</si>
  <si>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</si>
  <si>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</si>
  <si>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</si>
  <si>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</si>
  <si>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</si>
  <si>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</si>
  <si>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</si>
  <si>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</si>
  <si>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</si>
  <si>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</si>
  <si>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</si>
  <si>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</si>
  <si>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</si>
  <si>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</si>
  <si>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</si>
  <si>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</si>
  <si>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</si>
  <si>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</si>
  <si>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</si>
  <si>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</si>
  <si>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</si>
  <si>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</si>
  <si>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</si>
  <si>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</si>
  <si>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</si>
  <si>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</si>
  <si>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</si>
  <si>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</si>
  <si>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</si>
  <si>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</si>
  <si>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</si>
  <si>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</si>
  <si>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</si>
  <si>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</si>
  <si>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</si>
  <si>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</si>
  <si>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</si>
  <si>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</si>
  <si>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</si>
  <si>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</si>
  <si>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</si>
  <si>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</si>
  <si>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</si>
  <si>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</si>
  <si>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</si>
  <si>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</si>
  <si>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</si>
  <si>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</si>
  <si>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</si>
  <si>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</si>
  <si>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</si>
  <si>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</si>
  <si>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</si>
  <si>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</si>
  <si>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</si>
  <si>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</si>
  <si>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</si>
  <si>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</si>
  <si>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</si>
  <si>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</si>
  <si>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</si>
  <si>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</si>
  <si>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</si>
  <si>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</si>
  <si>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</si>
  <si>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</si>
  <si>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</si>
  <si>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</si>
  <si>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</si>
  <si>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</si>
  <si>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</si>
  <si>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</si>
  <si>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</si>
  <si>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</si>
  <si>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</si>
  <si>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</si>
  <si>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</si>
  <si>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</si>
  <si>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</si>
  <si>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</si>
  <si>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</si>
  <si>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</si>
  <si>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</si>
  <si>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</si>
  <si>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</si>
  <si>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</si>
  <si>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</si>
  <si>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</si>
  <si>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</si>
  <si>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</si>
  <si>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</si>
  <si>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</si>
  <si>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</si>
  <si>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</si>
  <si>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</si>
  <si>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</si>
  <si>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</si>
  <si>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</si>
  <si>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</si>
  <si>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</si>
  <si>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</si>
  <si>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</si>
  <si>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</si>
  <si>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</si>
  <si>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</si>
  <si>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</si>
  <si>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</si>
  <si>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</si>
  <si>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</si>
  <si>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</si>
  <si>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</si>
  <si>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</si>
  <si>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</si>
  <si>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</si>
  <si>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</si>
  <si>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</si>
  <si>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</si>
  <si>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</si>
  <si>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</si>
  <si>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</si>
  <si>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</si>
  <si>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</si>
  <si>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</si>
  <si>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</si>
  <si>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</si>
  <si>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</si>
  <si>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</si>
  <si>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</si>
  <si>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</si>
  <si>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</si>
  <si>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</si>
  <si>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</si>
  <si>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</si>
  <si>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</si>
  <si>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</si>
  <si>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</si>
  <si>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</si>
  <si>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</si>
  <si>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</si>
  <si>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</si>
  <si>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</si>
  <si>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</si>
  <si>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</si>
  <si>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</si>
  <si>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</si>
  <si>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</si>
  <si>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</si>
  <si>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</si>
  <si>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</si>
  <si>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</si>
  <si>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</si>
  <si>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</si>
  <si>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</si>
  <si>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</si>
  <si>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</si>
  <si>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</si>
  <si>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</si>
  <si>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</si>
  <si>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</si>
  <si>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</si>
  <si>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</si>
  <si>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</si>
  <si>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</si>
  <si>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</si>
  <si>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</si>
  <si>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</si>
  <si>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</si>
  <si>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</si>
  <si>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</si>
  <si>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</si>
  <si>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</si>
  <si>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</si>
  <si>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</si>
  <si>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</si>
  <si>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</si>
  <si>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</si>
  <si>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</si>
  <si>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</si>
  <si>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</si>
  <si>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</si>
  <si>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</si>
  <si>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</si>
  <si>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</si>
  <si>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</si>
  <si>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</si>
  <si>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</si>
  <si>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</si>
  <si>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</si>
  <si>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</si>
  <si>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</si>
  <si>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</si>
  <si>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</si>
  <si>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</si>
  <si>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</si>
  <si>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</si>
  <si>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</si>
  <si>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</si>
  <si>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</si>
  <si>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</si>
  <si>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</si>
  <si>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</si>
  <si>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</si>
  <si>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</si>
  <si>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</si>
  <si>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</si>
  <si>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</si>
  <si>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</si>
  <si>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</si>
  <si>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</si>
  <si>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</si>
  <si>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</si>
  <si>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</si>
  <si>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</si>
  <si>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</si>
  <si>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</si>
  <si>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</si>
  <si>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</si>
  <si>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</si>
  <si>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</si>
  <si>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</si>
  <si>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</si>
  <si>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</si>
  <si>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</si>
  <si>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</si>
  <si>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</si>
  <si>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</si>
  <si>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</si>
  <si>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</si>
  <si>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</si>
  <si>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</si>
  <si>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</si>
  <si>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</si>
  <si>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</si>
  <si>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</si>
  <si>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</si>
  <si>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</si>
  <si>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</si>
  <si>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</si>
  <si>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</si>
  <si>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</si>
  <si>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</si>
  <si>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</si>
  <si>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</si>
  <si>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</si>
  <si>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</si>
  <si>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</si>
  <si>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</si>
  <si>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</si>
  <si>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</si>
  <si>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</si>
  <si>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</si>
  <si>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</si>
  <si>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</si>
  <si>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</si>
  <si>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</si>
  <si>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</si>
  <si>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</si>
  <si>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</si>
  <si>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</si>
  <si>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</si>
  <si>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</si>
  <si>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</si>
  <si>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</si>
  <si>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</si>
  <si>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</si>
  <si>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</si>
  <si>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</si>
  <si>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</si>
  <si>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</si>
  <si>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</si>
  <si>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</si>
  <si>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</si>
  <si>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</si>
  <si>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</si>
  <si>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</si>
  <si>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</si>
  <si>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</si>
  <si>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</si>
  <si>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</si>
  <si>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</si>
  <si>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</si>
  <si>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</si>
  <si>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</si>
  <si>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</si>
  <si>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</si>
  <si>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</si>
  <si>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</si>
  <si>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</si>
  <si>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</si>
  <si>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</si>
  <si>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</si>
  <si>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</si>
  <si>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</si>
  <si>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</si>
  <si>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</si>
  <si>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</si>
  <si>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</si>
  <si>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</si>
  <si>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</si>
  <si>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</si>
  <si>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</si>
  <si>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</si>
  <si>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</si>
  <si>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</si>
  <si>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</si>
  <si>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</si>
  <si>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</si>
  <si>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</si>
  <si>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</si>
  <si>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</si>
  <si>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</si>
  <si>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</si>
  <si>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</si>
  <si>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</si>
  <si>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</si>
  <si>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</si>
  <si>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</si>
  <si>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</si>
  <si>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</si>
  <si>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</si>
  <si>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</si>
  <si>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</si>
  <si>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</si>
  <si>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</si>
  <si>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</si>
  <si>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</si>
  <si>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</si>
  <si>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</si>
  <si>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</si>
  <si>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</si>
  <si>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</si>
  <si>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</si>
  <si>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</si>
  <si>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</si>
  <si>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</si>
  <si>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</si>
  <si>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</si>
  <si>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</si>
  <si>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</si>
  <si>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</si>
  <si>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</si>
  <si>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</si>
  <si>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</si>
  <si>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</si>
  <si>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</si>
  <si>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</si>
  <si>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</si>
  <si>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</si>
  <si>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</si>
  <si>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</si>
  <si>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</si>
  <si>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</si>
  <si>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</si>
  <si>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</si>
  <si>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</si>
  <si>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</si>
  <si>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</si>
  <si>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</si>
  <si>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</si>
  <si>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</si>
  <si>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</si>
  <si>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</si>
  <si>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</si>
  <si>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</si>
  <si>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</si>
  <si>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</si>
  <si>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</si>
  <si>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</si>
  <si>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</si>
  <si>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</si>
  <si>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</si>
  <si>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</si>
  <si>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</si>
  <si>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</si>
  <si>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</si>
  <si>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</si>
  <si>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</si>
  <si>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</si>
  <si>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</si>
  <si>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</si>
  <si>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</si>
  <si>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</si>
  <si>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</si>
  <si>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</si>
  <si>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</si>
  <si>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</si>
  <si>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</si>
  <si>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</si>
  <si>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</si>
  <si>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</si>
  <si>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</si>
  <si>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</si>
  <si>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</si>
  <si>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</si>
  <si>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</si>
  <si>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</si>
  <si>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</si>
  <si>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</si>
  <si>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</si>
  <si>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</si>
  <si>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</si>
  <si>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</si>
  <si>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</si>
  <si>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</si>
  <si>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</si>
  <si>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</si>
  <si>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</si>
  <si>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</si>
  <si>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</si>
  <si>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</si>
  <si>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</si>
  <si>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</si>
  <si>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</si>
  <si>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</si>
  <si>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</si>
  <si>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</si>
  <si>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</si>
  <si>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</si>
  <si>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</si>
  <si>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</si>
  <si>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</si>
  <si>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</si>
  <si>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</si>
  <si>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</si>
  <si>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</si>
  <si>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</si>
  <si>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</si>
  <si>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</si>
  <si>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</si>
  <si>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</si>
  <si>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</si>
  <si>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</si>
  <si>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</si>
  <si>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</si>
  <si>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</si>
  <si>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</si>
  <si>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</si>
  <si>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</si>
  <si>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</si>
  <si>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</si>
  <si>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</si>
  <si>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</si>
  <si>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</si>
  <si>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</si>
  <si>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</si>
  <si>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</si>
  <si>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</si>
  <si>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</si>
  <si>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</si>
  <si>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</si>
  <si>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</si>
  <si>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</si>
  <si>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</si>
  <si>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</si>
  <si>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</si>
  <si>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</si>
  <si>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</si>
  <si>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</si>
  <si>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</si>
  <si>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</si>
  <si>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</si>
  <si>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</si>
  <si>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</si>
  <si>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</si>
  <si>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</si>
  <si>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</si>
  <si>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</si>
  <si>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</si>
  <si>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</si>
  <si>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</si>
  <si>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</si>
  <si>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</si>
  <si>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</si>
  <si>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</si>
  <si>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</si>
  <si>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</si>
  <si>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</si>
  <si>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</si>
  <si>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</si>
  <si>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</si>
  <si>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</si>
  <si>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</si>
  <si>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</si>
  <si>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</si>
  <si>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</si>
  <si>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</si>
  <si>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</si>
  <si>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</si>
  <si>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</si>
  <si>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</si>
  <si>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</si>
  <si>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</si>
  <si>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</si>
  <si>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</si>
  <si>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</si>
  <si>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</si>
  <si>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</si>
  <si>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</si>
  <si>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</si>
  <si>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</si>
  <si>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</si>
  <si>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</si>
  <si>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</si>
  <si>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</si>
  <si>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</si>
  <si>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</si>
  <si>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</si>
  <si>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</si>
  <si>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</si>
  <si>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</si>
  <si>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</si>
  <si>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</si>
  <si>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</si>
  <si>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</si>
  <si>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</si>
  <si>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</si>
  <si>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</si>
  <si>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</si>
  <si>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</si>
  <si>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</si>
  <si>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</si>
  <si>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</si>
  <si>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</si>
  <si>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</si>
  <si>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</si>
  <si>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</si>
  <si>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</si>
  <si>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</si>
  <si>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</si>
  <si>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</si>
  <si>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</si>
  <si>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</si>
  <si>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</si>
  <si>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</si>
  <si>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</si>
  <si>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</si>
  <si>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</si>
  <si>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</si>
  <si>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</si>
  <si>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</si>
  <si>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</si>
  <si>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</si>
  <si>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</si>
  <si>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</si>
  <si>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</si>
  <si>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</si>
  <si>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</si>
  <si>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</si>
  <si>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</si>
  <si>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</si>
  <si>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</si>
  <si>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</si>
  <si>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</si>
  <si>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</si>
  <si>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</si>
  <si>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</si>
  <si>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</si>
  <si>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</si>
  <si>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</si>
  <si>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</si>
  <si>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</si>
  <si>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</si>
  <si>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</si>
  <si>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</si>
  <si>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</si>
  <si>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</si>
  <si>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</si>
  <si>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</si>
  <si>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</si>
  <si>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</si>
  <si>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</si>
  <si>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</si>
  <si>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</si>
  <si>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</si>
  <si>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</si>
  <si>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</si>
  <si>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</si>
  <si>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</si>
  <si>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</si>
  <si>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</si>
  <si>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</si>
  <si>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</si>
  <si>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</si>
  <si>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</si>
  <si>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</si>
  <si>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</si>
  <si>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</si>
  <si>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</si>
  <si>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</si>
  <si>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</si>
  <si>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</si>
  <si>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</si>
  <si>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</si>
  <si>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</si>
  <si>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</si>
  <si>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</si>
  <si>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</si>
  <si>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</si>
  <si>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</si>
  <si>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</si>
  <si>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</si>
  <si>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</si>
  <si>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</si>
  <si>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</si>
  <si>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</si>
  <si>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</si>
  <si>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</si>
  <si>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</si>
  <si>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</si>
  <si>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</si>
  <si>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</si>
  <si>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</si>
  <si>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</si>
  <si>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</si>
  <si>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</si>
  <si>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</si>
  <si>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</si>
  <si>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</si>
  <si>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</si>
  <si>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</si>
  <si>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</si>
  <si>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</si>
  <si>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</si>
  <si>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</si>
  <si>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</si>
  <si>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</si>
  <si>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</si>
  <si>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</si>
  <si>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</si>
  <si>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</si>
  <si>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</si>
  <si>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</si>
  <si>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</si>
  <si>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</si>
  <si>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</si>
  <si>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</si>
  <si>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</si>
  <si>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</si>
  <si>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</si>
  <si>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</si>
  <si>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</si>
  <si>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</si>
  <si>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</si>
  <si>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</si>
  <si>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</si>
  <si>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</si>
  <si>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</si>
  <si>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</si>
  <si>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</si>
  <si>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</si>
  <si>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</si>
  <si>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</si>
  <si>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</si>
  <si>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</si>
  <si>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</si>
  <si>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</si>
  <si>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</si>
  <si>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</si>
  <si>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</si>
  <si>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</si>
  <si>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</si>
  <si>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</si>
  <si>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</si>
  <si>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</si>
  <si>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</si>
  <si>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</si>
  <si>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</si>
  <si>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</si>
  <si>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</si>
  <si>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</si>
  <si>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</si>
  <si>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</si>
  <si>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</si>
  <si>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</si>
  <si>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</si>
  <si>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</si>
  <si>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</si>
  <si>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</si>
  <si>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</si>
  <si>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</si>
  <si>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</si>
  <si>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</si>
  <si>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</si>
  <si>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</si>
  <si>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</si>
  <si>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</si>
  <si>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</si>
  <si>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</si>
  <si>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</si>
  <si>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</si>
  <si>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</si>
  <si>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</si>
  <si>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</si>
  <si>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</si>
  <si>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</si>
  <si>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</si>
  <si>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</si>
  <si>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</si>
  <si>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</si>
  <si>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</si>
  <si>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</si>
  <si>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</si>
  <si>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</si>
  <si>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</si>
  <si>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</si>
  <si>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</si>
  <si>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</si>
  <si>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</si>
  <si>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</si>
  <si>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</si>
  <si>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</si>
  <si>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</si>
  <si>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</si>
  <si>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</si>
  <si>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</si>
  <si>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</si>
  <si>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</si>
  <si>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</si>
  <si>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</si>
  <si>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</si>
  <si>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</si>
  <si>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</si>
  <si>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</si>
  <si>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</si>
  <si>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</si>
  <si>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</si>
  <si>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</si>
  <si>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</si>
  <si>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</si>
  <si>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</si>
  <si>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</si>
  <si>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</si>
  <si>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</si>
  <si>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</si>
  <si>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</si>
  <si>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</si>
  <si>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</si>
  <si>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</si>
  <si>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</si>
  <si>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</si>
  <si>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</si>
  <si>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</si>
  <si>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</si>
  <si>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</si>
  <si>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</si>
  <si>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</si>
  <si>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</si>
  <si>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</si>
  <si>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</si>
  <si>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</si>
  <si>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</si>
  <si>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</si>
  <si>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</si>
  <si>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</si>
  <si>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</si>
  <si>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</si>
  <si>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</si>
  <si>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</si>
  <si>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</si>
  <si>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</si>
  <si>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</si>
  <si>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</si>
  <si>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</si>
  <si>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</si>
  <si>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</si>
  <si>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</si>
  <si>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</si>
  <si>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</si>
  <si>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</si>
  <si>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</si>
  <si>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</si>
  <si>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</si>
  <si>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</si>
  <si>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</si>
  <si>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</si>
  <si>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</si>
  <si>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</si>
  <si>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</si>
  <si>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</si>
  <si>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</si>
  <si>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</si>
  <si>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</si>
  <si>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</si>
  <si>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</si>
  <si>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</si>
  <si>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</si>
  <si>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</si>
  <si>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</si>
  <si>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</si>
  <si>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</si>
  <si>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</si>
  <si>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</si>
  <si>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</si>
  <si>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</si>
  <si>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</si>
  <si>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</si>
  <si>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</si>
  <si>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</si>
  <si>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</si>
  <si>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</si>
  <si>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</si>
  <si>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</si>
  <si>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</si>
  <si>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</si>
  <si>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</si>
  <si>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</si>
  <si>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</si>
  <si>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</si>
  <si>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</si>
  <si>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</si>
  <si>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</si>
  <si>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</si>
  <si>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</si>
  <si>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</si>
  <si>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</si>
  <si>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</si>
  <si>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</si>
  <si>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</si>
  <si>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</si>
  <si>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</si>
  <si>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</si>
  <si>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</si>
  <si>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</si>
  <si>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</si>
  <si>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</si>
  <si>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</si>
  <si>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</si>
  <si>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</si>
  <si>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</si>
  <si>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</si>
  <si>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</si>
  <si>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</si>
  <si>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</si>
  <si>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</si>
  <si>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</si>
  <si>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</si>
  <si>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</si>
  <si>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</si>
  <si>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</si>
  <si>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</si>
  <si>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</si>
  <si>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</si>
  <si>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</si>
  <si>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</si>
  <si>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</si>
  <si>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</si>
  <si>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</si>
  <si>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</si>
  <si>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</si>
  <si>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</si>
  <si>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</si>
  <si>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</si>
  <si>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</si>
  <si>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</si>
  <si>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</si>
  <si>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</si>
  <si>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</si>
  <si>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</si>
  <si>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</si>
  <si>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</si>
  <si>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</si>
  <si>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</si>
  <si>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</si>
  <si>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</si>
  <si>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</si>
  <si>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</si>
  <si>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</si>
  <si>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</si>
  <si>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</si>
  <si>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</si>
  <si>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</si>
  <si>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</si>
  <si>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</si>
  <si>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</si>
  <si>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</si>
  <si>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</si>
  <si>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</si>
  <si>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</si>
  <si>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</si>
  <si>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</si>
  <si>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</si>
  <si>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</si>
  <si>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</si>
  <si>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</si>
  <si>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</si>
  <si>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</si>
  <si>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</si>
  <si>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</si>
  <si>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</si>
  <si>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</si>
  <si>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</si>
  <si>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</si>
  <si>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</si>
  <si>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</si>
  <si>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</si>
  <si>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</si>
  <si>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</si>
  <si>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</si>
  <si>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</si>
  <si>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</si>
  <si>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</si>
  <si>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</si>
  <si>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</si>
  <si>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</si>
  <si>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</si>
  <si>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</si>
  <si>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</si>
  <si>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</si>
  <si>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</si>
  <si>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</si>
  <si>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</si>
  <si>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</si>
  <si>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</si>
  <si>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</si>
  <si>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</si>
  <si>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</si>
  <si>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</si>
  <si>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</si>
  <si>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</si>
  <si>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</si>
  <si>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</si>
  <si>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</si>
  <si>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</si>
  <si>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</si>
  <si>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</si>
  <si>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</si>
  <si>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</si>
  <si>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</si>
  <si>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</si>
  <si>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</si>
  <si>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</si>
  <si>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</si>
  <si>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</si>
  <si>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</si>
  <si>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</si>
  <si>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</si>
  <si>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</si>
  <si>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</si>
  <si>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</si>
  <si>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</si>
  <si>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</si>
  <si>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</si>
  <si>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</si>
  <si>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</si>
  <si>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</si>
  <si>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</si>
  <si>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</si>
  <si>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</si>
  <si>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</si>
  <si>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</si>
  <si>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</si>
  <si>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</si>
  <si>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</si>
  <si>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</si>
  <si>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</si>
  <si>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</si>
  <si>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</si>
  <si>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</si>
  <si>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</si>
  <si>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</si>
  <si>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</si>
  <si>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</si>
  <si>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</si>
  <si>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</si>
  <si>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</si>
  <si>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</si>
  <si>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</si>
  <si>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</si>
  <si>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</si>
  <si>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</si>
  <si>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</si>
  <si>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</si>
  <si>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</si>
  <si>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</si>
  <si>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</si>
  <si>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</si>
  <si>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</si>
  <si>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</si>
  <si>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</si>
  <si>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</si>
  <si>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</si>
  <si>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</si>
  <si>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</si>
  <si>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</si>
  <si>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</si>
  <si>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</si>
  <si>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</si>
  <si>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</si>
  <si>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</si>
  <si>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</si>
  <si>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</si>
  <si>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</si>
  <si>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</si>
  <si>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</si>
  <si>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</si>
  <si>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</si>
  <si>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</si>
  <si>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</si>
  <si>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</si>
  <si>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</si>
  <si>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</si>
  <si>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</si>
  <si>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</si>
  <si>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</si>
  <si>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</si>
  <si>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</si>
  <si>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</si>
  <si>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</si>
  <si>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</si>
  <si>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</si>
  <si>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</si>
  <si>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</si>
  <si>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</si>
  <si>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</si>
  <si>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</si>
  <si>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</si>
  <si>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</si>
  <si>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</si>
  <si>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</si>
  <si>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</si>
  <si>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</si>
  <si>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</si>
  <si>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</si>
  <si>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</si>
  <si>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</si>
  <si>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</si>
  <si>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</si>
  <si>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</si>
  <si>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</si>
  <si>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</si>
  <si>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</si>
  <si>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</si>
  <si>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</si>
  <si>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</si>
  <si>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</si>
  <si>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</si>
  <si>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</si>
  <si>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</si>
  <si>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</si>
  <si>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</si>
  <si>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</si>
  <si>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</si>
  <si>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</si>
  <si>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</si>
  <si>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</si>
  <si>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</si>
  <si>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</si>
  <si>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</si>
  <si>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</si>
  <si>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</si>
  <si>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</si>
  <si>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</si>
  <si>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</si>
  <si>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</si>
  <si>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</si>
  <si>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</si>
  <si>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</si>
  <si>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</si>
  <si>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</si>
  <si>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</si>
  <si>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</si>
  <si>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</si>
  <si>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</si>
  <si>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</si>
  <si>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</si>
  <si>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</si>
  <si>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</si>
  <si>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</si>
  <si>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</si>
  <si>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</si>
  <si>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</si>
  <si>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</si>
  <si>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</si>
  <si>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</si>
  <si>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</si>
  <si>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</si>
  <si>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</si>
  <si>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</si>
  <si>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</si>
  <si>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</si>
  <si>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</si>
  <si>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</si>
  <si>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</si>
  <si>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</si>
  <si>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</si>
  <si>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</si>
  <si>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</si>
  <si>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</si>
  <si>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</si>
  <si>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</si>
  <si>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</si>
  <si>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</si>
  <si>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</si>
  <si>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</si>
  <si>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</si>
  <si>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</si>
  <si>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</si>
  <si>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</si>
  <si>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</si>
  <si>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</si>
  <si>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</si>
  <si>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</si>
  <si>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</si>
  <si>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</si>
  <si>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</si>
  <si>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</si>
  <si>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</si>
  <si>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</si>
  <si>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</si>
  <si>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</si>
  <si>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</si>
  <si>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</si>
  <si>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</si>
  <si>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</si>
  <si>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</si>
  <si>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</si>
  <si>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</si>
  <si>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</si>
  <si>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</si>
  <si>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</si>
  <si>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</si>
  <si>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</si>
  <si>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</si>
  <si>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</si>
  <si>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</si>
  <si>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</si>
  <si>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</si>
  <si>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</si>
  <si>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</si>
  <si>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</si>
  <si>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</si>
  <si>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</si>
  <si>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</si>
  <si>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</si>
  <si>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</si>
  <si>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</si>
  <si>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</si>
  <si>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</si>
  <si>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</si>
  <si>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</si>
  <si>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</si>
  <si>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</si>
  <si>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</si>
  <si>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</si>
  <si>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</si>
  <si>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</si>
  <si>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</si>
  <si>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</si>
  <si>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</si>
  <si>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</si>
  <si>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</si>
  <si>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</si>
  <si>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</si>
  <si>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</si>
  <si>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</si>
  <si>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</si>
  <si>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</si>
  <si>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</si>
  <si>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</si>
  <si>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</si>
  <si>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</si>
  <si>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</si>
  <si>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</si>
  <si>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</si>
  <si>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</si>
  <si>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</si>
  <si>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</si>
  <si>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</si>
  <si>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</si>
  <si>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</si>
  <si>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</si>
  <si>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</si>
  <si>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</si>
  <si>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</si>
  <si>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</si>
  <si>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</si>
  <si>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</si>
  <si>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</si>
  <si>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</si>
  <si>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</si>
  <si>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</si>
  <si>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</si>
  <si>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</si>
  <si>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</si>
  <si>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</si>
  <si>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</si>
  <si>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</si>
  <si>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</si>
  <si>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</si>
  <si>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</si>
  <si>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</si>
  <si>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</si>
  <si>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</si>
  <si>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</si>
  <si>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</si>
  <si>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</si>
  <si>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</si>
  <si>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</si>
  <si>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</si>
  <si>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</si>
  <si>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</si>
  <si>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</si>
  <si>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</si>
  <si>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</si>
  <si>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</si>
  <si>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</si>
  <si>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</si>
  <si>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</si>
  <si>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</si>
  <si>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</si>
  <si>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</si>
  <si>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</si>
  <si>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</si>
  <si>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</si>
  <si>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</si>
  <si>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</si>
  <si>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</si>
  <si>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</si>
  <si>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</si>
  <si>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</si>
  <si>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</si>
  <si>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</si>
  <si>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</si>
  <si>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</si>
  <si>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</si>
  <si>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</si>
  <si>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</si>
  <si>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</si>
  <si>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</si>
  <si>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</si>
  <si>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</si>
  <si>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</si>
  <si>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</si>
  <si>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</si>
  <si>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</si>
  <si>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</si>
  <si>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</si>
  <si>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</si>
  <si>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</si>
  <si>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</si>
  <si>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</si>
  <si>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</si>
  <si>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</si>
  <si>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</si>
  <si>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</si>
  <si>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</si>
  <si>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</si>
  <si>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</si>
  <si>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</si>
  <si>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</si>
  <si>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</si>
  <si>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</si>
  <si>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</si>
  <si>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</si>
  <si>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</si>
  <si>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</si>
  <si>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</si>
  <si>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</si>
  <si>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</si>
  <si>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</si>
  <si>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</si>
  <si>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</si>
  <si>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</si>
  <si>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</si>
  <si>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</si>
  <si>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</si>
  <si>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</si>
  <si>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</si>
  <si>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</si>
  <si>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</si>
  <si>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</si>
  <si>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</si>
  <si>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</si>
  <si>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</si>
  <si>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</si>
  <si>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</si>
  <si>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</si>
  <si>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</si>
  <si>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</si>
  <si>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</si>
  <si>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</si>
  <si>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</si>
  <si>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</si>
  <si>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</si>
  <si>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</si>
  <si>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</si>
  <si>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</si>
  <si>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</si>
  <si>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</si>
  <si>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</si>
  <si>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</si>
  <si>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</si>
  <si>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</si>
  <si>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</si>
  <si>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</si>
  <si>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</si>
  <si>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</si>
  <si>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</si>
  <si>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</si>
  <si>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</si>
  <si>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</si>
  <si>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</si>
  <si>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</si>
  <si>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</si>
  <si>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</si>
  <si>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</si>
  <si>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</si>
  <si>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</si>
  <si>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</si>
  <si>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</si>
  <si>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</si>
  <si>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</si>
  <si>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</si>
  <si>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</si>
  <si>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</si>
  <si>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</si>
  <si>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</si>
  <si>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</si>
  <si>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</si>
  <si>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</si>
  <si>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</si>
  <si>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</si>
  <si>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</si>
  <si>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</si>
  <si>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</si>
  <si>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</si>
  <si>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</si>
  <si>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</si>
  <si>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</si>
  <si>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</si>
  <si>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</si>
  <si>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</si>
  <si>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</si>
  <si>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</si>
  <si>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</si>
  <si>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</si>
  <si>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</si>
  <si>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</si>
  <si>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</si>
  <si>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</si>
  <si>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</si>
  <si>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</si>
  <si>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</si>
  <si>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</si>
  <si>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</si>
  <si>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</si>
  <si>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</si>
  <si>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</si>
  <si>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</si>
  <si>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</si>
  <si>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</si>
  <si>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</si>
  <si>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</si>
  <si>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</si>
  <si>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</si>
  <si>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</si>
  <si>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</si>
  <si>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</si>
  <si>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</si>
  <si>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</si>
  <si>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</si>
  <si>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</si>
  <si>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</si>
  <si>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</si>
  <si>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</si>
  <si>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</si>
  <si>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</si>
  <si>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</si>
  <si>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</si>
  <si>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</si>
  <si>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</si>
  <si>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</si>
  <si>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</si>
  <si>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</si>
  <si>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</si>
  <si>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</si>
  <si>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</si>
  <si>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</si>
  <si>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</si>
  <si>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</si>
  <si>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</si>
  <si>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</si>
  <si>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</si>
  <si>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</si>
  <si>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</si>
  <si>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</si>
  <si>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</si>
  <si>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</si>
  <si>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</si>
  <si>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</si>
  <si>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</si>
  <si>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</si>
  <si>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</si>
  <si>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</si>
  <si>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</si>
  <si>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</si>
  <si>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</si>
  <si>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</si>
  <si>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</si>
  <si>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</si>
  <si>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</si>
  <si>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</si>
  <si>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</si>
  <si>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</si>
  <si>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</si>
  <si>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</si>
  <si>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</si>
  <si>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</si>
  <si>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</si>
  <si>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</si>
  <si>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</si>
  <si>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</si>
  <si>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</si>
  <si>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</si>
  <si>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</si>
  <si>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</si>
  <si>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</si>
  <si>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</si>
  <si>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</si>
  <si>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</si>
  <si>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</si>
  <si>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</si>
  <si>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</si>
  <si>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</si>
  <si>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</si>
  <si>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</si>
  <si>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</si>
  <si>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</si>
  <si>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</si>
  <si>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</si>
  <si>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</si>
  <si>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</si>
  <si>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</si>
  <si>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</si>
  <si>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</si>
  <si>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</si>
  <si>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</si>
  <si>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</si>
  <si>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</si>
  <si>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</si>
  <si>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</si>
  <si>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</si>
  <si>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</si>
  <si>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</si>
  <si>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</si>
  <si>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</si>
  <si>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</si>
  <si>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</si>
  <si>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</si>
  <si>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</si>
  <si>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</si>
  <si>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</si>
  <si>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</si>
  <si>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</si>
  <si>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</si>
  <si>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</si>
  <si>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</si>
  <si>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</si>
  <si>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</si>
  <si>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</si>
  <si>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</si>
  <si>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</si>
  <si>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</si>
  <si>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</si>
  <si>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</si>
  <si>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</si>
  <si>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</si>
  <si>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</si>
  <si>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</si>
  <si>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</si>
  <si>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</si>
  <si>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</si>
  <si>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</si>
  <si>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</si>
  <si>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</si>
  <si>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</si>
  <si>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</si>
  <si>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</si>
  <si>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</si>
  <si>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</si>
  <si>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</si>
  <si>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</si>
  <si>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</si>
  <si>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</si>
  <si>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</si>
  <si>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</si>
  <si>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</si>
  <si>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</si>
  <si>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</si>
  <si>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</si>
  <si>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</si>
  <si>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</si>
  <si>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</si>
  <si>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</si>
  <si>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</si>
  <si>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</si>
  <si>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</si>
  <si>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</si>
  <si>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</si>
  <si>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</si>
  <si>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</si>
  <si>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</si>
  <si>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</si>
  <si>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</si>
  <si>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</si>
  <si>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</si>
  <si>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</si>
  <si>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</si>
  <si>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</si>
  <si>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</si>
  <si>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</si>
  <si>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</si>
  <si>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</si>
  <si>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</si>
  <si>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</si>
  <si>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</si>
  <si>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</si>
  <si>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</si>
  <si>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</si>
  <si>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</si>
  <si>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</si>
  <si>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</si>
  <si>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</si>
  <si>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</si>
  <si>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</si>
  <si>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</si>
  <si>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</si>
  <si>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</si>
  <si>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</si>
  <si>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</si>
  <si>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</si>
  <si>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</si>
  <si>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</si>
  <si>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</si>
  <si>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</si>
  <si>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</si>
  <si>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</si>
  <si>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</si>
  <si>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</si>
  <si>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</si>
  <si>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</si>
  <si>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</si>
  <si>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</si>
  <si>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</si>
  <si>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</si>
  <si>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</si>
  <si>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</si>
  <si>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</si>
  <si>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</si>
  <si>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</si>
  <si>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</si>
  <si>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</si>
  <si>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</si>
  <si>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</si>
  <si>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</si>
  <si>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</si>
  <si>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</si>
  <si>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</si>
  <si>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</si>
  <si>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</si>
  <si>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</si>
  <si>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</si>
  <si>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</si>
  <si>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</si>
  <si>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</si>
  <si>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</si>
  <si>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</si>
  <si>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</si>
  <si>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</si>
  <si>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</si>
  <si>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</si>
  <si>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</si>
  <si>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</si>
  <si>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</si>
  <si>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</si>
  <si>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</si>
  <si>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</si>
  <si>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</si>
  <si>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</si>
  <si>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</si>
  <si>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</si>
  <si>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</si>
  <si>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</si>
  <si>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</si>
  <si>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</si>
  <si>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</si>
  <si>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</si>
  <si>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</si>
  <si>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</si>
  <si>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</si>
  <si>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</si>
  <si>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</si>
  <si>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</si>
  <si>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</si>
  <si>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</si>
  <si>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</si>
  <si>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</si>
  <si>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</si>
  <si>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</si>
  <si>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</si>
  <si>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</si>
  <si>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</si>
  <si>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</si>
  <si>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</si>
  <si>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</si>
  <si>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</si>
  <si>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</si>
  <si>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</si>
  <si>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</si>
  <si>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</si>
  <si>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</si>
  <si>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</si>
  <si>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</si>
  <si>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</si>
  <si>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</si>
  <si>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</si>
  <si>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</si>
  <si>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</si>
  <si>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</si>
  <si>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</si>
  <si>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</si>
  <si>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</si>
  <si>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</si>
  <si>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</si>
  <si>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</si>
  <si>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</si>
  <si>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</si>
  <si>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</si>
  <si>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</si>
  <si>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</si>
  <si>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</si>
  <si>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</si>
  <si>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</si>
  <si>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</si>
  <si>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</si>
  <si>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</si>
  <si>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</si>
  <si>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</si>
  <si>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</si>
  <si>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</si>
  <si>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</si>
  <si>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</si>
  <si>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</si>
  <si>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</si>
  <si>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</si>
  <si>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</si>
  <si>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</si>
  <si>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</si>
  <si>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</si>
  <si>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</si>
  <si>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</si>
  <si>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</si>
  <si>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</si>
  <si>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</si>
  <si>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</si>
  <si>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</si>
  <si>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</si>
  <si>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</si>
  <si>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</si>
  <si>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</si>
  <si>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</si>
  <si>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</si>
  <si>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</si>
  <si>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</si>
  <si>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</si>
  <si>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</si>
  <si>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</si>
  <si>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</si>
  <si>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</si>
  <si>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</si>
  <si>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</si>
  <si>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</si>
  <si>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</si>
  <si>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</si>
  <si>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</si>
  <si>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</si>
  <si>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</si>
  <si>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</si>
  <si>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</si>
  <si>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</si>
  <si>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</si>
  <si>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</si>
  <si>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</si>
  <si>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</si>
  <si>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</si>
  <si>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</si>
  <si>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</si>
  <si>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</si>
  <si>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</si>
  <si>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</si>
  <si>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</si>
  <si>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</si>
  <si>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</si>
  <si>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</si>
  <si>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</si>
  <si>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</si>
  <si>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</si>
  <si>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</si>
  <si>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</si>
  <si>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</si>
  <si>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</si>
  <si>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</si>
  <si>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</si>
  <si>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</si>
  <si>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</si>
  <si>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</si>
  <si>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</si>
  <si>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</si>
  <si>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</si>
  <si>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</si>
  <si>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</si>
  <si>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</si>
  <si>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</si>
  <si>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</si>
  <si>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</si>
  <si>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</si>
  <si>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</si>
  <si>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</si>
  <si>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</si>
  <si>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</si>
  <si>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</si>
  <si>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</si>
  <si>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</si>
  <si>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</si>
  <si>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</si>
  <si>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</si>
  <si>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</si>
  <si>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</si>
  <si>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</si>
  <si>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</si>
  <si>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</si>
  <si>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</si>
  <si>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</si>
  <si>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</si>
  <si>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</si>
  <si>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</si>
  <si>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</si>
  <si>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</si>
  <si>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</si>
  <si>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</si>
  <si>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</si>
  <si>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</si>
  <si>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</si>
  <si>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</si>
  <si>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</si>
  <si>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</si>
  <si>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</si>
  <si>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</si>
  <si>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</si>
  <si>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</si>
  <si>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</si>
  <si>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</si>
  <si>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</si>
  <si>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</si>
  <si>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</si>
  <si>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</si>
  <si>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</si>
  <si>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</si>
  <si>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</si>
  <si>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</si>
  <si>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</si>
  <si>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</si>
  <si>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</si>
  <si>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</si>
  <si>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</si>
  <si>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</si>
  <si>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</si>
  <si>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</si>
  <si>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</si>
  <si>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</si>
  <si>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</si>
  <si>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</si>
  <si>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</si>
  <si>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</si>
  <si>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</si>
  <si>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</si>
  <si>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</si>
  <si>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</si>
  <si>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</si>
  <si>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</si>
  <si>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</si>
  <si>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</si>
  <si>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</si>
  <si>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</si>
  <si>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</si>
  <si>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</si>
  <si>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</si>
  <si>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</si>
  <si>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</si>
  <si>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</si>
  <si>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</si>
  <si>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</si>
  <si>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</si>
  <si>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</si>
  <si>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</si>
  <si>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</si>
  <si>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</si>
  <si>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</si>
  <si>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</si>
  <si>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</si>
  <si>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</si>
  <si>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</si>
  <si>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</si>
  <si>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</si>
  <si>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</si>
  <si>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</si>
  <si>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</si>
  <si>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</si>
  <si>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</si>
  <si>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</si>
  <si>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</si>
  <si>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</si>
  <si>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</si>
  <si>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</si>
  <si>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</si>
  <si>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</si>
  <si>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</si>
  <si>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</si>
  <si>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</si>
  <si>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</si>
  <si>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</si>
  <si>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</si>
  <si>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</si>
  <si>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</si>
  <si>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</si>
  <si>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</si>
  <si>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</si>
  <si>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</si>
  <si>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</si>
  <si>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</si>
  <si>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</si>
  <si>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</si>
  <si>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</si>
  <si>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</si>
  <si>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</si>
  <si>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</si>
  <si>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</si>
  <si>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</si>
  <si>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</si>
  <si>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</si>
  <si>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</si>
  <si>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</si>
  <si>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</si>
  <si>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</si>
  <si>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</si>
  <si>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</si>
  <si>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</si>
  <si>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</si>
  <si>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</si>
  <si>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</si>
  <si>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</si>
  <si>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</si>
  <si>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</si>
  <si>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</si>
  <si>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</si>
  <si>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</si>
  <si>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</si>
  <si>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</si>
  <si>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</si>
  <si>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</si>
  <si>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</si>
  <si>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</si>
  <si>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</si>
  <si>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</si>
  <si>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</si>
  <si>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</si>
  <si>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</si>
  <si>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</si>
  <si>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</si>
  <si>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</si>
  <si>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</si>
  <si>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</si>
  <si>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</si>
  <si>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</si>
  <si>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</si>
  <si>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</si>
  <si>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</si>
  <si>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</si>
  <si>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</si>
  <si>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</si>
  <si>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</si>
  <si>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</si>
  <si>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</si>
  <si>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</si>
  <si>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</si>
  <si>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</si>
  <si>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</si>
  <si>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</si>
  <si>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</si>
  <si>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</si>
  <si>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</si>
  <si>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</si>
  <si>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</si>
  <si>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</si>
  <si>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</si>
  <si>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</si>
  <si>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</si>
  <si>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</si>
  <si>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</si>
  <si>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</si>
  <si>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</si>
  <si>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</si>
  <si>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</si>
  <si>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</si>
  <si>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</si>
  <si>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</si>
  <si>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</si>
  <si>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</si>
  <si>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</si>
  <si>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</si>
  <si>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</si>
  <si>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</si>
  <si>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</si>
  <si>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</si>
  <si>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</si>
  <si>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</si>
  <si>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</si>
  <si>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</si>
  <si>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</si>
  <si>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</si>
  <si>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</si>
  <si>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</si>
  <si>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</si>
  <si>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</si>
  <si>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</si>
  <si>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</si>
  <si>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</si>
  <si>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</si>
  <si>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</si>
  <si>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</si>
  <si>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</si>
  <si>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</si>
  <si>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</si>
  <si>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</si>
  <si>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</si>
  <si>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</si>
  <si>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</si>
  <si>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</si>
  <si>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</si>
  <si>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</si>
  <si>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</si>
  <si>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</si>
  <si>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</si>
  <si>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</si>
  <si>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</si>
  <si>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</si>
  <si>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</si>
  <si>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</si>
  <si>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</si>
  <si>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</si>
  <si>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</si>
  <si>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</si>
  <si>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</si>
  <si>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</si>
  <si>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</si>
  <si>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</si>
  <si>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</si>
  <si>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</si>
  <si>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</si>
  <si>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</si>
  <si>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</si>
  <si>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</si>
  <si>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</si>
  <si>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</si>
  <si>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</si>
  <si>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</si>
  <si>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</si>
  <si>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</si>
  <si>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</si>
  <si>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</si>
  <si>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</si>
  <si>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</si>
  <si>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</si>
  <si>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</si>
  <si>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</si>
  <si>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</si>
  <si>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</si>
  <si>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</si>
  <si>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</si>
  <si>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</si>
  <si>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</si>
  <si>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</si>
  <si>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</si>
  <si>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</si>
  <si>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</si>
  <si>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</si>
  <si>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</si>
  <si>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</si>
  <si>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</si>
  <si>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</si>
  <si>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</si>
  <si>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</si>
  <si>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</si>
  <si>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</si>
  <si>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</si>
  <si>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</si>
  <si>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</si>
  <si>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</si>
  <si>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</si>
  <si>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</si>
  <si>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</si>
  <si>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</si>
  <si>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</si>
  <si>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</si>
  <si>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</si>
  <si>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</si>
  <si>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</si>
  <si>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</si>
  <si>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</si>
  <si>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</si>
  <si>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</si>
  <si>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</si>
  <si>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</si>
  <si>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</si>
  <si>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</si>
  <si>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</si>
  <si>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</si>
  <si>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</si>
  <si>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</si>
  <si>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</si>
  <si>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</si>
  <si>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</si>
  <si>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</si>
  <si>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</si>
  <si>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</si>
  <si>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</si>
  <si>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</si>
  <si>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</si>
  <si>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</si>
  <si>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</si>
  <si>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</si>
  <si>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</si>
  <si>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</si>
  <si>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</si>
  <si>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</si>
  <si>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</si>
  <si>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</si>
  <si>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</si>
  <si>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</si>
  <si>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</si>
  <si>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</si>
  <si>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</si>
  <si>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</si>
  <si>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</si>
  <si>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</si>
  <si>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</si>
  <si>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</si>
  <si>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</si>
  <si>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</si>
  <si>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</si>
  <si>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</si>
  <si>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</si>
  <si>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</si>
  <si>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</si>
  <si>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</si>
  <si>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</si>
  <si>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</si>
  <si>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</si>
  <si>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</si>
  <si>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</si>
  <si>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</si>
  <si>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</si>
  <si>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</si>
  <si>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</si>
  <si>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</si>
  <si>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</si>
  <si>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</si>
  <si>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</si>
  <si>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</si>
  <si>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</si>
  <si>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</si>
  <si>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</si>
  <si>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</si>
  <si>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</si>
  <si>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</si>
  <si>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</si>
  <si>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</si>
  <si>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</si>
  <si>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</si>
  <si>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</si>
  <si>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</si>
  <si>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</si>
  <si>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</si>
  <si>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</si>
  <si>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</si>
  <si>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</si>
  <si>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</si>
  <si>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</si>
  <si>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</si>
  <si>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</si>
  <si>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</si>
  <si>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</si>
  <si>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</si>
  <si>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</si>
  <si>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</si>
  <si>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</si>
  <si>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</si>
  <si>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</si>
  <si>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</si>
  <si>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</si>
  <si>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</si>
  <si>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</si>
  <si>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</si>
  <si>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</si>
  <si>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</si>
  <si>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</si>
  <si>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</si>
  <si>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</si>
  <si>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</si>
  <si>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</si>
  <si>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</si>
  <si>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</si>
  <si>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</si>
  <si>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</si>
  <si>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</si>
  <si>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</si>
  <si>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</si>
  <si>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</si>
  <si>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</si>
  <si>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</si>
  <si>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</si>
  <si>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</si>
  <si>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</si>
  <si>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</si>
  <si>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</si>
  <si>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</si>
  <si>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</si>
  <si>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</si>
  <si>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</si>
  <si>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</si>
  <si>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</si>
  <si>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</si>
  <si>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</si>
  <si>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</si>
  <si>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</si>
  <si>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</si>
  <si>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</si>
  <si>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</si>
  <si>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</si>
  <si>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</si>
  <si>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</si>
  <si>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</si>
  <si>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</si>
  <si>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</si>
  <si>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</si>
  <si>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</si>
  <si>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</si>
  <si>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</si>
  <si>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</si>
  <si>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</si>
  <si>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</si>
  <si>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</si>
  <si>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</si>
  <si>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</si>
  <si>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</si>
  <si>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</si>
  <si>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</si>
  <si>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</si>
  <si>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</si>
  <si>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</si>
  <si>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</si>
  <si>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</si>
  <si>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</si>
  <si>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</si>
  <si>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</si>
  <si>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</si>
  <si>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</si>
  <si>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</si>
  <si>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</si>
  <si>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</si>
  <si>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</si>
  <si>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</si>
  <si>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</si>
  <si>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</si>
  <si>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</si>
  <si>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</si>
  <si>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</si>
  <si>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</si>
  <si>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</si>
  <si>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</si>
  <si>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</si>
  <si>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</si>
  <si>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</si>
  <si>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</si>
  <si>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</si>
  <si>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</si>
  <si>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</si>
  <si>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</si>
  <si>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</si>
  <si>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</si>
  <si>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</si>
  <si>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</si>
  <si>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</si>
  <si>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</si>
  <si>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</si>
  <si>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</si>
  <si>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</si>
  <si>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</si>
  <si>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</si>
  <si>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</si>
  <si>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</si>
  <si>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</si>
  <si>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</si>
  <si>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</si>
  <si>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</si>
  <si>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</si>
  <si>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</si>
  <si>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</si>
  <si>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</si>
  <si>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</si>
  <si>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</si>
  <si>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</si>
  <si>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</si>
  <si>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</si>
  <si>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</si>
  <si>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</si>
  <si>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</si>
  <si>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</si>
  <si>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</si>
  <si>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</si>
  <si>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</si>
  <si>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</si>
  <si>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</si>
  <si>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</si>
  <si>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</si>
  <si>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</si>
  <si>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</si>
  <si>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</si>
  <si>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</si>
  <si>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</si>
  <si>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</si>
  <si>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</si>
  <si>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</si>
  <si>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</si>
  <si>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</si>
  <si>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</si>
  <si>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</si>
  <si>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</si>
  <si>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</si>
  <si>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</si>
  <si>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</si>
  <si>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</si>
  <si>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</si>
  <si>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</si>
  <si>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</si>
  <si>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</si>
  <si>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</si>
  <si>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</si>
  <si>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</si>
  <si>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</si>
  <si>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</si>
  <si>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</si>
  <si>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</si>
  <si>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</si>
  <si>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</si>
  <si>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</si>
  <si>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</si>
  <si>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</si>
  <si>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</si>
  <si>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</si>
  <si>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</si>
  <si>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</si>
  <si>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</si>
  <si>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</si>
  <si>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</si>
  <si>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</si>
  <si>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</si>
  <si>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</si>
  <si>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</si>
  <si>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</si>
  <si>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</si>
  <si>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</si>
  <si>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</si>
  <si>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</si>
  <si>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</si>
  <si>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</si>
  <si>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</si>
  <si>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</si>
  <si>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</si>
  <si>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</si>
  <si>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</si>
  <si>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</si>
  <si>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</si>
  <si>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</si>
  <si>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</si>
  <si>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</si>
  <si>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</si>
  <si>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</si>
  <si>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</si>
  <si>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</si>
  <si>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</si>
  <si>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</si>
  <si>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</si>
  <si>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</si>
  <si>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</si>
  <si>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</si>
  <si>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</si>
  <si>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</si>
  <si>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</si>
  <si>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</si>
  <si>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</si>
  <si>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</si>
  <si>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</si>
  <si>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</si>
  <si>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</si>
  <si>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</si>
  <si>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</si>
  <si>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</si>
  <si>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</si>
  <si>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</si>
  <si>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</si>
  <si>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</si>
  <si>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</si>
  <si>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</si>
  <si>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</si>
  <si>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</si>
  <si>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</si>
  <si>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</si>
  <si>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</si>
  <si>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</si>
  <si>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</si>
  <si>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</si>
  <si>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</si>
  <si>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</si>
  <si>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</si>
  <si>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</si>
  <si>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</si>
  <si>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</si>
  <si>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</si>
  <si>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</si>
  <si>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</si>
  <si>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</si>
  <si>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</si>
  <si>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</si>
  <si>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</si>
  <si>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</si>
  <si>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</si>
  <si>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</si>
  <si>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</si>
  <si>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</si>
  <si>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</si>
  <si>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</si>
  <si>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</si>
  <si>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</si>
  <si>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</si>
  <si>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</si>
  <si>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</si>
  <si>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</si>
  <si>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</si>
  <si>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</si>
  <si>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</si>
  <si>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</si>
  <si>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</si>
  <si>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</si>
  <si>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</si>
  <si>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</si>
  <si>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</si>
  <si>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</si>
  <si>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</si>
  <si>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</si>
  <si>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</si>
  <si>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</si>
  <si>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</si>
  <si>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</si>
  <si>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</si>
  <si>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</si>
  <si>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</si>
  <si>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</si>
  <si>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</si>
  <si>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</si>
  <si>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</si>
  <si>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</si>
  <si>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</si>
  <si>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</si>
  <si>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</si>
  <si>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</si>
  <si>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</si>
  <si>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</si>
  <si>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</si>
  <si>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</si>
  <si>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</si>
  <si>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</si>
  <si>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</si>
  <si>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</si>
  <si>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</si>
  <si>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</si>
  <si>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</si>
  <si>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</si>
  <si>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</si>
  <si>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</si>
  <si>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</si>
  <si>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</si>
  <si>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</si>
  <si>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</si>
  <si>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</si>
  <si>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</si>
  <si>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</si>
  <si>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</si>
  <si>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</si>
  <si>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</si>
  <si>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</si>
  <si>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</si>
  <si>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</si>
  <si>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</si>
  <si>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</si>
  <si>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</si>
  <si>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</si>
  <si>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</si>
  <si>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</si>
  <si>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</si>
  <si>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</si>
  <si>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</si>
  <si>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</si>
  <si>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</si>
  <si>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</si>
  <si>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</si>
  <si>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</si>
  <si>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</si>
  <si>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</si>
  <si>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</si>
  <si>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</si>
  <si>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</si>
  <si>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</si>
  <si>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</si>
  <si>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</si>
  <si>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</si>
  <si>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</si>
  <si>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</si>
  <si>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</si>
  <si>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</si>
  <si>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</si>
  <si>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</si>
  <si>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</si>
  <si>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</si>
  <si>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</si>
  <si>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</si>
  <si>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</si>
  <si>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</si>
  <si>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</si>
  <si>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</si>
  <si>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</si>
  <si>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</si>
  <si>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</si>
  <si>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</si>
  <si>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</si>
  <si>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</si>
  <si>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</si>
  <si>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</si>
  <si>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</si>
  <si>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</si>
  <si>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</si>
  <si>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</si>
  <si>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</si>
  <si>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</si>
  <si>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</si>
  <si>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</si>
  <si>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</si>
  <si>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</si>
  <si>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</si>
  <si>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</si>
  <si>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</si>
  <si>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</si>
  <si>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</si>
  <si>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</si>
  <si>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</si>
  <si>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</si>
  <si>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</si>
  <si>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</si>
  <si>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</si>
  <si>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</si>
  <si>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</si>
  <si>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</si>
  <si>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</si>
  <si>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</si>
  <si>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</si>
  <si>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</si>
  <si>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</si>
  <si>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</si>
  <si>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</si>
  <si>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</si>
  <si>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</si>
  <si>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</si>
  <si>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</si>
  <si>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</si>
  <si>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</si>
  <si>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</si>
  <si>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</si>
  <si>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</si>
  <si>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</si>
  <si>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</si>
  <si>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</si>
  <si>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</si>
  <si>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</si>
  <si>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</si>
  <si>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</si>
  <si>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</si>
  <si>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</si>
  <si>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</si>
  <si>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</si>
  <si>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</si>
  <si>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</si>
  <si>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</si>
  <si>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</si>
  <si>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</si>
  <si>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</si>
  <si>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</si>
  <si>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</si>
  <si>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</si>
  <si>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</si>
  <si>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</si>
  <si>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</si>
  <si>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</si>
  <si>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</si>
  <si>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</si>
  <si>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</si>
  <si>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</si>
  <si>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</si>
  <si>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</si>
  <si>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</si>
  <si>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</si>
  <si>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</si>
  <si>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</si>
  <si>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</si>
  <si>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</si>
  <si>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</si>
  <si>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</si>
  <si>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</si>
  <si>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</si>
  <si>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</si>
  <si>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</si>
  <si>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</si>
  <si>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</si>
  <si>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</si>
  <si>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</si>
  <si>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</si>
  <si>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</si>
  <si>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</si>
  <si>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</si>
  <si>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</si>
  <si>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</si>
  <si>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</si>
  <si>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</si>
  <si>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</si>
  <si>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</si>
  <si>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</si>
  <si>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</si>
  <si>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</si>
  <si>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</si>
  <si>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</si>
  <si>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</si>
  <si>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</si>
  <si>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</si>
  <si>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</si>
  <si>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</si>
  <si>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</si>
  <si>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</si>
  <si>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</si>
  <si>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</si>
  <si>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</si>
  <si>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</si>
  <si>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</si>
  <si>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</si>
  <si>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</si>
  <si>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</si>
  <si>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</si>
  <si>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</si>
  <si>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</si>
  <si>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</si>
  <si>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</si>
  <si>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</si>
  <si>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</si>
  <si>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</si>
  <si>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</si>
  <si>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</si>
  <si>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</si>
  <si>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</si>
  <si>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</si>
  <si>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</si>
  <si>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</si>
  <si>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</si>
  <si>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</si>
  <si>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</si>
  <si>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</si>
  <si>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</si>
  <si>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</si>
  <si>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</si>
  <si>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</si>
  <si>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</si>
  <si>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</si>
  <si>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</si>
  <si>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</si>
  <si>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</si>
  <si>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</si>
  <si>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</si>
  <si>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</si>
  <si>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</si>
  <si>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</si>
  <si>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</si>
  <si>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</si>
  <si>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</si>
  <si>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</si>
  <si>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</si>
  <si>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</si>
  <si>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</si>
  <si>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</si>
  <si>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</si>
  <si>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</si>
  <si>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</si>
  <si>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</si>
  <si>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</si>
  <si>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</si>
  <si>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</si>
  <si>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</si>
  <si>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</si>
  <si>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</si>
  <si>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</si>
  <si>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</si>
  <si>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</si>
  <si>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</si>
  <si>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</si>
  <si>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</si>
  <si>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</si>
  <si>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</si>
  <si>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</si>
  <si>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</si>
  <si>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</si>
  <si>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</si>
  <si>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</si>
  <si>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</si>
  <si>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</si>
  <si>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</si>
  <si>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</si>
  <si>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</si>
  <si>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</si>
  <si>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</si>
  <si>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</si>
  <si>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</si>
  <si>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</si>
  <si>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</si>
  <si>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</si>
  <si>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</si>
  <si>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</si>
  <si>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</si>
  <si>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</si>
  <si>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</si>
  <si>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</si>
  <si>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</si>
  <si>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</si>
  <si>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</si>
  <si>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</si>
  <si>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</si>
  <si>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</si>
  <si>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</si>
  <si>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</si>
  <si>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</si>
  <si>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</si>
  <si>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</si>
  <si>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</si>
  <si>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</si>
  <si>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</si>
  <si>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</si>
  <si>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</si>
  <si>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</si>
  <si>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</si>
  <si>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</si>
  <si>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</si>
  <si>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</si>
  <si>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</si>
  <si>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</si>
  <si>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</si>
  <si>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</si>
  <si>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</si>
  <si>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</si>
  <si>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</si>
  <si>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</si>
  <si>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</si>
  <si>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</si>
  <si>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</si>
  <si>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</si>
  <si>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</si>
  <si>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</si>
  <si>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</si>
  <si>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</si>
  <si>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</si>
  <si>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</si>
  <si>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</si>
  <si>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</si>
  <si>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</si>
  <si>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</si>
  <si>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</si>
  <si>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</si>
  <si>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</si>
  <si>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</si>
  <si>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</si>
  <si>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</si>
  <si>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</si>
  <si>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</si>
  <si>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</si>
  <si>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</si>
  <si>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</si>
  <si>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</si>
  <si>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</si>
  <si>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</si>
  <si>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</si>
  <si>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</si>
  <si>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</si>
  <si>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</si>
  <si>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</si>
  <si>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</si>
  <si>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</si>
  <si>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</si>
  <si>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</si>
  <si>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</si>
  <si>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</si>
  <si>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</si>
  <si>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</si>
  <si>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</si>
  <si>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</si>
  <si>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</si>
  <si>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</si>
  <si>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</si>
  <si>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</si>
  <si>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</si>
  <si>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</si>
  <si>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</si>
  <si>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</si>
  <si>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</si>
  <si>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</si>
  <si>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</si>
  <si>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</si>
  <si>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</si>
  <si>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</si>
  <si>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</si>
  <si>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</si>
  <si>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</si>
  <si>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</si>
  <si>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</si>
  <si>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</si>
  <si>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</si>
  <si>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</si>
  <si>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</si>
  <si>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</si>
  <si>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</si>
  <si>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</si>
  <si>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</si>
  <si>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</si>
  <si>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</si>
  <si>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</si>
  <si>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</si>
  <si>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</si>
  <si>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</si>
  <si>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</si>
  <si>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</si>
  <si>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</si>
  <si>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</si>
  <si>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</si>
  <si>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</si>
  <si>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</si>
  <si>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</si>
  <si>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</si>
  <si>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</si>
  <si>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</si>
  <si>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</si>
  <si>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</si>
  <si>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</si>
  <si>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</si>
  <si>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</si>
  <si>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</si>
  <si>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</si>
  <si>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</si>
  <si>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</si>
  <si>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</si>
  <si>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</si>
  <si>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</si>
  <si>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</si>
  <si>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</si>
  <si>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</si>
  <si>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</si>
  <si>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</si>
  <si>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</si>
  <si>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</si>
  <si>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</si>
  <si>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</si>
  <si>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</si>
  <si>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</si>
  <si>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</si>
  <si>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</si>
  <si>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</si>
  <si>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</si>
  <si>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</si>
  <si>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</si>
  <si>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</si>
  <si>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</si>
  <si>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</si>
  <si>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</si>
  <si>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</si>
  <si>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</si>
  <si>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</si>
  <si>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</si>
  <si>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</si>
  <si>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</si>
  <si>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</si>
  <si>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</si>
  <si>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</si>
  <si>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</si>
  <si>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</si>
  <si>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</si>
  <si>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</si>
  <si>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</si>
  <si>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</si>
  <si>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</si>
  <si>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</si>
  <si>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</si>
  <si>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</si>
  <si>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</si>
  <si>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</si>
  <si>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</si>
  <si>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</si>
  <si>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</si>
  <si>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</si>
  <si>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</si>
  <si>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</si>
  <si>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</si>
  <si>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</si>
  <si>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</si>
  <si>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</si>
  <si>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</si>
  <si>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</si>
  <si>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</si>
  <si>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</si>
  <si>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</si>
  <si>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</si>
  <si>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</si>
  <si>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</si>
  <si>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</si>
  <si>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</si>
  <si>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</si>
  <si>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</si>
  <si>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</si>
  <si>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</si>
  <si>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</si>
  <si>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</si>
  <si>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</si>
  <si>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</si>
  <si>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</si>
  <si>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</si>
  <si>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</si>
  <si>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</si>
  <si>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</si>
  <si>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</si>
  <si>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</si>
  <si>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</si>
  <si>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</si>
  <si>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</si>
  <si>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</si>
  <si>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</si>
  <si>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</si>
  <si>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</si>
  <si>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</si>
  <si>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</si>
  <si>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</si>
  <si>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</si>
  <si>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</si>
  <si>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</si>
  <si>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</si>
  <si>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</si>
  <si>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</si>
  <si>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</si>
  <si>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</si>
  <si>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</si>
  <si>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</si>
  <si>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</si>
  <si>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</si>
  <si>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</si>
  <si>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</si>
  <si>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</si>
  <si>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</si>
  <si>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</si>
  <si>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</si>
  <si>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</si>
  <si>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</si>
  <si>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</si>
  <si>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</si>
  <si>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</si>
  <si>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</si>
  <si>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</si>
  <si>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</si>
  <si>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</si>
  <si>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</si>
  <si>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</si>
  <si>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</si>
  <si>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</si>
  <si>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</si>
  <si>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</si>
  <si>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</si>
  <si>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</si>
  <si>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</si>
  <si>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</si>
  <si>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</si>
  <si>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</si>
  <si>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</si>
  <si>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</si>
  <si>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</si>
  <si>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</si>
  <si>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</si>
  <si>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</si>
  <si>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</si>
  <si>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</si>
  <si>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</si>
  <si>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</si>
  <si>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</si>
  <si>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</si>
  <si>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</si>
  <si>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</si>
  <si>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</si>
  <si>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</si>
  <si>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</si>
  <si>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</si>
  <si>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</si>
  <si>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</si>
  <si>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</si>
  <si>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</si>
  <si>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</si>
  <si>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</si>
  <si>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</si>
  <si>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</si>
  <si>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</si>
  <si>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</si>
  <si>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</si>
  <si>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</si>
  <si>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</si>
  <si>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</si>
  <si>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</si>
  <si>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</si>
  <si>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</si>
  <si>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</si>
  <si>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</si>
  <si>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</si>
  <si>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</si>
  <si>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</si>
  <si>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</si>
  <si>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</si>
  <si>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</si>
  <si>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</si>
  <si>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</si>
  <si>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</si>
  <si>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</si>
  <si>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</si>
  <si>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</si>
  <si>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</si>
  <si>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</si>
  <si>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</si>
  <si>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</si>
  <si>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</si>
  <si>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</si>
  <si>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</si>
  <si>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</si>
  <si>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</si>
  <si>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</si>
  <si>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</si>
  <si>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</si>
  <si>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</si>
  <si>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</si>
  <si>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</si>
  <si>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</si>
  <si>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</si>
  <si>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</si>
  <si>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</si>
  <si>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</si>
  <si>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</si>
  <si>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</si>
  <si>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</si>
  <si>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</si>
  <si>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</si>
  <si>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</si>
  <si>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</si>
  <si>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</si>
  <si>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</si>
  <si>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</si>
  <si>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</si>
  <si>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</si>
  <si>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</si>
  <si>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</si>
  <si>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</si>
  <si>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</si>
  <si>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</si>
  <si>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</si>
  <si>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</si>
  <si>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</si>
  <si>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</si>
  <si>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</si>
  <si>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</si>
  <si>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</si>
  <si>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</si>
  <si>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</si>
  <si>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</si>
  <si>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</si>
  <si>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</si>
  <si>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</si>
  <si>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</si>
  <si>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</si>
  <si>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</si>
  <si>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</si>
  <si>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</si>
  <si>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</si>
  <si>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</si>
  <si>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</si>
  <si>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</si>
  <si>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</si>
  <si>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</si>
  <si>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</si>
  <si>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</si>
  <si>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</si>
  <si>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</si>
  <si>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</si>
  <si>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</si>
  <si>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</si>
  <si>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</si>
  <si>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</si>
  <si>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</si>
  <si>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</si>
  <si>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</si>
  <si>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</si>
  <si>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</si>
  <si>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</si>
  <si>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</si>
  <si>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</si>
  <si>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</si>
  <si>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</si>
  <si>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</si>
  <si>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</si>
  <si>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</si>
  <si>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</si>
  <si>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</si>
  <si>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</si>
  <si>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</si>
  <si>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</si>
  <si>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</si>
  <si>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</si>
  <si>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</si>
  <si>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</si>
  <si>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</si>
  <si>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</si>
  <si>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</si>
  <si>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</si>
  <si>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</si>
  <si>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</si>
  <si>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</si>
  <si>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</si>
  <si>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</si>
  <si>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</si>
  <si>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</si>
  <si>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</si>
  <si>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</si>
  <si>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</si>
  <si>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</si>
  <si>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</si>
  <si>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</si>
  <si>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</si>
  <si>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</si>
  <si>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</si>
  <si>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</si>
  <si>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</si>
  <si>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</si>
  <si>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</si>
  <si>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</si>
  <si>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</si>
  <si>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</si>
  <si>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</si>
  <si>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</si>
  <si>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</si>
  <si>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</si>
  <si>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</si>
  <si>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</si>
  <si>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</si>
  <si>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</si>
  <si>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</si>
  <si>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</si>
  <si>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</si>
  <si>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</si>
  <si>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</si>
  <si>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</si>
  <si>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</si>
  <si>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</si>
  <si>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</si>
  <si>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</si>
  <si>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</si>
  <si>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</si>
  <si>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</si>
  <si>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</si>
  <si>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</si>
  <si>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</si>
  <si>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</si>
  <si>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</si>
  <si>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</si>
  <si>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</si>
  <si>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</si>
  <si>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</si>
  <si>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</si>
  <si>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</si>
  <si>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</si>
  <si>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</si>
  <si>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</si>
  <si>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</si>
  <si>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</si>
  <si>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</si>
  <si>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</si>
  <si>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</si>
  <si>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</si>
  <si>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</si>
  <si>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</si>
  <si>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</si>
  <si>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</si>
  <si>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</si>
  <si>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</si>
  <si>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</si>
  <si>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</si>
  <si>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</si>
  <si>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</si>
  <si>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</si>
  <si>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</si>
  <si>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</si>
  <si>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</si>
  <si>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</si>
  <si>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</si>
  <si>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</si>
  <si>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</si>
  <si>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</si>
  <si>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</si>
  <si>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</si>
  <si>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</si>
  <si>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</si>
  <si>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</si>
  <si>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</si>
  <si>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</si>
  <si>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</si>
  <si>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</si>
  <si>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</si>
  <si>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</si>
  <si>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</si>
  <si>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</si>
  <si>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</si>
  <si>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</si>
  <si>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</si>
  <si>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</si>
  <si>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</si>
  <si>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</si>
  <si>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</si>
  <si>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</si>
  <si>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</si>
  <si>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</si>
  <si>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</si>
  <si>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</si>
  <si>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</si>
  <si>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</si>
  <si>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</si>
  <si>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</si>
  <si>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</si>
  <si>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</si>
  <si>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</si>
  <si>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</si>
  <si>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</si>
  <si>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</si>
  <si>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</si>
  <si>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</si>
  <si>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</si>
  <si>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</si>
  <si>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</si>
  <si>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</si>
  <si>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</si>
  <si>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</si>
  <si>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</si>
  <si>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</si>
  <si>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</si>
  <si>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</si>
  <si>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</si>
  <si>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</si>
  <si>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</si>
  <si>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</si>
  <si>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</si>
  <si>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</si>
  <si>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</si>
  <si>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</si>
  <si>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</si>
  <si>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</si>
  <si>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</si>
  <si>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</si>
  <si>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</si>
  <si>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</si>
  <si>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</si>
  <si>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</si>
  <si>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</si>
  <si>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</si>
  <si>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</si>
  <si>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</si>
  <si>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</si>
  <si>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</si>
  <si>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</si>
  <si>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</si>
  <si>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</si>
  <si>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</si>
  <si>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</si>
  <si>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</si>
  <si>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</si>
  <si>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</si>
  <si>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</si>
  <si>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</si>
  <si>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</si>
  <si>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</si>
  <si>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</si>
  <si>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</si>
  <si>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</si>
  <si>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</si>
  <si>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</si>
  <si>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</si>
  <si>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</si>
  <si>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</si>
  <si>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</si>
  <si>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</si>
  <si>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</si>
  <si>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</si>
  <si>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</si>
  <si>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</si>
  <si>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</si>
  <si>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</si>
  <si>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</si>
  <si>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</si>
  <si>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</si>
  <si>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</si>
  <si>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</si>
  <si>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</si>
  <si>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</si>
  <si>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</si>
  <si>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</si>
  <si>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</si>
  <si>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</si>
  <si>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</si>
  <si>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</si>
  <si>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</si>
  <si>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</si>
  <si>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</si>
  <si>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</si>
  <si>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</si>
  <si>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</si>
  <si>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</si>
  <si>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</si>
  <si>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</si>
  <si>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</si>
  <si>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</si>
  <si>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</si>
  <si>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</si>
  <si>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</si>
  <si>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</si>
  <si>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</si>
  <si>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</si>
  <si>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</si>
  <si>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</si>
  <si>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</si>
  <si>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</si>
  <si>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</si>
  <si>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</si>
  <si>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</si>
  <si>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</si>
  <si>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</si>
  <si>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</si>
  <si>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</si>
  <si>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</si>
  <si>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</si>
  <si>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</si>
  <si>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</si>
  <si>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</si>
  <si>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</si>
  <si>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</si>
  <si>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</si>
  <si>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</si>
  <si>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</si>
  <si>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</si>
  <si>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</si>
  <si>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</si>
  <si>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</si>
  <si>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</si>
  <si>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</si>
  <si>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</si>
  <si>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</si>
  <si>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</si>
  <si>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</si>
  <si>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</si>
  <si>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</si>
  <si>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</si>
  <si>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</si>
  <si>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</si>
  <si>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</si>
  <si>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</si>
  <si>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</si>
  <si>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</si>
  <si>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</si>
  <si>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</si>
  <si>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</si>
  <si>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</si>
  <si>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</si>
  <si>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</si>
  <si>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</si>
  <si>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</si>
  <si>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</si>
  <si>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</si>
  <si>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</si>
  <si>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</si>
  <si>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</si>
  <si>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</si>
  <si>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</si>
  <si>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</si>
  <si>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</si>
  <si>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</si>
  <si>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</si>
  <si>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</si>
  <si>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</si>
  <si>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</si>
  <si>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</si>
  <si>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</si>
  <si>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</si>
  <si>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</si>
  <si>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</si>
  <si>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</si>
  <si>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</si>
  <si>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</si>
  <si>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</si>
  <si>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</si>
  <si>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</si>
  <si>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</si>
  <si>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</si>
  <si>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</si>
  <si>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</si>
  <si>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</si>
  <si>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</si>
  <si>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</si>
  <si>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</si>
  <si>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</si>
  <si>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</si>
  <si>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</si>
  <si>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</si>
  <si>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</si>
  <si>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</si>
  <si>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</si>
  <si>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</si>
  <si>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</si>
  <si>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</si>
  <si>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</si>
  <si>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</si>
  <si>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</si>
  <si>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</si>
  <si>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</si>
  <si>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</si>
  <si>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</si>
  <si>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</si>
  <si>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</si>
  <si>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</si>
  <si>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</si>
  <si>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</si>
  <si>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</si>
  <si>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</si>
  <si>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</si>
  <si>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</si>
  <si>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</si>
  <si>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</si>
  <si>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</si>
  <si>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</si>
  <si>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</si>
  <si>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</si>
  <si>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</si>
  <si>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</si>
  <si>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</si>
  <si>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</si>
  <si>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</si>
  <si>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</si>
  <si>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</si>
  <si>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</si>
  <si>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</si>
  <si>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</si>
  <si>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</si>
  <si>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</si>
  <si>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</si>
  <si>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</si>
  <si>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</si>
  <si>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</si>
  <si>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</si>
  <si>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</si>
  <si>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</si>
  <si>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</si>
  <si>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</si>
  <si>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</si>
  <si>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</si>
  <si>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</si>
  <si>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</si>
  <si>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</si>
  <si>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</si>
  <si>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</si>
  <si>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</si>
  <si>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</si>
  <si>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</si>
  <si>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</si>
  <si>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</si>
  <si>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</si>
  <si>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</si>
  <si>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</si>
  <si>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</si>
  <si>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</si>
  <si>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</si>
  <si>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</si>
  <si>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</si>
  <si>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</si>
  <si>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</si>
  <si>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</si>
  <si>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</si>
  <si>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</si>
  <si>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</si>
  <si>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</si>
  <si>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</si>
  <si>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</si>
  <si>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</si>
  <si>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</si>
  <si>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</si>
  <si>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</si>
  <si>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</si>
  <si>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</si>
  <si>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</si>
  <si>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</si>
  <si>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</si>
  <si>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</si>
  <si>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</si>
  <si>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</si>
  <si>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</si>
  <si>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</si>
  <si>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</si>
  <si>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</si>
  <si>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</si>
  <si>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</si>
  <si>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</si>
  <si>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</si>
  <si>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</si>
  <si>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</si>
  <si>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</si>
  <si>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</si>
  <si>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</si>
  <si>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</si>
  <si>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</si>
  <si>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</si>
  <si>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</si>
  <si>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</si>
  <si>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</si>
  <si>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</si>
  <si>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</si>
  <si>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</si>
  <si>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</si>
  <si>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</si>
  <si>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</si>
  <si>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</si>
  <si>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</si>
  <si>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</si>
  <si>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</si>
  <si>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</si>
  <si>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</si>
  <si>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</si>
  <si>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</si>
  <si>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</si>
  <si>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</si>
  <si>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</si>
  <si>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</si>
  <si>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</si>
  <si>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</si>
  <si>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</si>
  <si>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</si>
  <si>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</si>
  <si>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</si>
  <si>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</si>
  <si>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</si>
  <si>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</si>
  <si>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</si>
  <si>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</si>
  <si>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</si>
  <si>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</si>
  <si>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</si>
  <si>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</si>
  <si>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</si>
  <si>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</si>
  <si>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</si>
  <si>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</si>
  <si>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</si>
  <si>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</si>
  <si>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</si>
  <si>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</si>
  <si>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</si>
  <si>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</si>
  <si>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</si>
  <si>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</si>
  <si>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</si>
  <si>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</si>
  <si>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</si>
  <si>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</si>
  <si>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</si>
  <si>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</si>
  <si>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</si>
  <si>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</si>
  <si>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</si>
  <si>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</si>
  <si>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</si>
  <si>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</si>
  <si>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</si>
  <si>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</si>
  <si>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</si>
  <si>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</si>
  <si>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</si>
  <si>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</si>
  <si>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</si>
  <si>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</si>
  <si>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</si>
  <si>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</si>
  <si>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</si>
  <si>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</si>
  <si>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</si>
  <si>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</si>
  <si>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</si>
  <si>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</si>
  <si>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</si>
  <si>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</si>
  <si>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</si>
  <si>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</si>
  <si>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</si>
  <si>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</si>
  <si>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</si>
  <si>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</si>
  <si>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</si>
  <si>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</si>
  <si>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</si>
  <si>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</si>
  <si>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</si>
  <si>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</si>
  <si>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</si>
  <si>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</si>
  <si>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</si>
  <si>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</si>
  <si>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</si>
  <si>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</si>
  <si>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</si>
  <si>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</si>
  <si>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</si>
  <si>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</si>
  <si>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</si>
  <si>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</si>
  <si>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</si>
  <si>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</si>
  <si>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</si>
  <si>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</si>
  <si>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</si>
  <si>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</si>
  <si>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</si>
  <si>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</si>
  <si>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</si>
  <si>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</si>
  <si>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</si>
  <si>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</si>
  <si>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</si>
  <si>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</si>
  <si>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</si>
  <si>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</si>
  <si>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</si>
  <si>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</si>
  <si>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</si>
  <si>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</si>
  <si>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</si>
  <si>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</si>
  <si>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</si>
  <si>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</si>
  <si>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</si>
  <si>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</si>
  <si>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</si>
  <si>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</si>
  <si>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</si>
  <si>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</si>
  <si>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</si>
  <si>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</si>
  <si>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</si>
  <si>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</si>
  <si>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</si>
  <si>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</si>
  <si>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</si>
  <si>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</si>
  <si>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</si>
  <si>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</si>
  <si>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</si>
  <si>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</si>
  <si>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</si>
  <si>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</si>
  <si>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</si>
  <si>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</si>
  <si>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</si>
  <si>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</si>
  <si>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</si>
  <si>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</si>
  <si>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</si>
  <si>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</si>
  <si>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</si>
  <si>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</si>
  <si>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</si>
  <si>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</si>
  <si>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</si>
  <si>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</si>
  <si>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</si>
  <si>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</si>
  <si>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</si>
  <si>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</si>
  <si>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</si>
  <si>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</si>
  <si>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</si>
  <si>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</si>
  <si>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</si>
  <si>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</si>
  <si>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</si>
  <si>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</si>
  <si>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</si>
  <si>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</si>
  <si>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</si>
  <si>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</si>
  <si>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</si>
  <si>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</si>
  <si>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</si>
  <si>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</si>
  <si>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</si>
  <si>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</si>
  <si>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</si>
  <si>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</si>
  <si>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</si>
  <si>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</si>
  <si>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</si>
  <si>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</si>
  <si>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</si>
  <si>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</si>
  <si>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</si>
  <si>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</si>
  <si>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</si>
  <si>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</si>
  <si>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</si>
  <si>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</si>
  <si>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</si>
  <si>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</si>
  <si>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</si>
  <si>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</si>
  <si>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</si>
  <si>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</si>
  <si>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</si>
  <si>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</si>
  <si>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</si>
  <si>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</si>
  <si>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</si>
  <si>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</si>
  <si>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</si>
  <si>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</si>
  <si>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</si>
  <si>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</si>
  <si>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</si>
  <si>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</si>
  <si>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</si>
  <si>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</si>
  <si>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</si>
  <si>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</si>
  <si>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</si>
  <si>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</si>
  <si>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</si>
  <si>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</si>
  <si>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</si>
  <si>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</si>
  <si>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</si>
  <si>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</si>
  <si>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</si>
  <si>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</si>
  <si>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</si>
  <si>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</si>
  <si>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</si>
  <si>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</si>
  <si>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</si>
  <si>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</si>
  <si>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</si>
  <si>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</si>
  <si>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</si>
  <si>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</si>
  <si>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</si>
  <si>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</si>
  <si>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</si>
  <si>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</si>
  <si>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</si>
  <si>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</si>
  <si>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</si>
  <si>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</si>
  <si>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</si>
  <si>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</si>
  <si>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</si>
  <si>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</si>
  <si>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</si>
  <si>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</si>
  <si>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</si>
  <si>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</si>
  <si>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</si>
  <si>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</si>
  <si>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</si>
  <si>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</si>
  <si>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</si>
  <si>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</si>
  <si>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</si>
  <si>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</si>
  <si>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</si>
  <si>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</si>
  <si>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</si>
  <si>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</si>
  <si>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</si>
  <si>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</si>
  <si>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</si>
  <si>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</si>
  <si>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</si>
  <si>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</si>
  <si>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</si>
  <si>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</si>
  <si>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</si>
  <si>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</si>
  <si>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</si>
  <si>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</si>
  <si>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</si>
  <si>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</si>
  <si>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</si>
  <si>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</si>
  <si>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</si>
  <si>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</si>
  <si>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</si>
  <si>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</si>
  <si>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</si>
  <si>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</si>
  <si>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</si>
  <si>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</si>
  <si>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</si>
  <si>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</si>
  <si>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</si>
  <si>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</si>
  <si>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</si>
  <si>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</si>
  <si>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</si>
  <si>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</si>
  <si>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</si>
  <si>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</si>
  <si>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</si>
  <si>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</si>
  <si>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</si>
  <si>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</si>
  <si>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</si>
  <si>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</si>
  <si>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</si>
  <si>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</si>
  <si>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</si>
  <si>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</si>
  <si>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</si>
  <si>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</si>
  <si>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</si>
  <si>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</si>
  <si>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</si>
  <si>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</si>
  <si>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</si>
  <si>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</si>
  <si>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</si>
  <si>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</si>
  <si>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</si>
  <si>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</si>
  <si>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</si>
  <si>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</si>
  <si>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</si>
  <si>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</si>
  <si>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</si>
  <si>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</si>
  <si>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</si>
  <si>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</si>
  <si>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</si>
  <si>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</si>
  <si>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</si>
  <si>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</si>
  <si>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</si>
  <si>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</si>
  <si>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</si>
  <si>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</si>
  <si>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</si>
  <si>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</si>
  <si>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</si>
  <si>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</si>
  <si>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</si>
  <si>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</si>
  <si>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</si>
  <si>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</si>
  <si>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</si>
  <si>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</si>
  <si>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</si>
  <si>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</si>
  <si>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</si>
  <si>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</si>
  <si>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</si>
  <si>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</si>
  <si>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</si>
  <si>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</si>
  <si>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</si>
  <si>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</si>
  <si>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</si>
  <si>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</si>
  <si>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</si>
  <si>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</si>
  <si>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</si>
  <si>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</si>
  <si>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</si>
  <si>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</si>
  <si>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</si>
  <si>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</si>
  <si>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</si>
  <si>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</si>
  <si>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</si>
  <si>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</si>
  <si>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</si>
  <si>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</si>
  <si>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</si>
  <si>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</si>
  <si>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</si>
  <si>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</si>
  <si>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</si>
  <si>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</si>
  <si>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</si>
  <si>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</si>
  <si>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</si>
  <si>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</si>
  <si>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</si>
  <si>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</si>
  <si>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</si>
  <si>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</si>
  <si>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</si>
  <si>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</si>
  <si>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</si>
  <si>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</si>
  <si>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</si>
  <si>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</si>
  <si>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</si>
  <si>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</si>
  <si>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</si>
  <si>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</si>
  <si>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</si>
  <si>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</si>
  <si>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</si>
  <si>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</si>
  <si>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</si>
  <si>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</si>
  <si>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</si>
  <si>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</si>
  <si>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</si>
  <si>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</si>
  <si>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</si>
  <si>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</si>
  <si>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</si>
  <si>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</si>
  <si>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</si>
  <si>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</si>
  <si>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</si>
  <si>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</si>
  <si>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</si>
  <si>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</si>
  <si>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</si>
  <si>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</si>
  <si>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</si>
  <si>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</si>
  <si>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</si>
  <si>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</si>
  <si>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</si>
  <si>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</si>
  <si>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</si>
  <si>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</si>
  <si>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</si>
  <si>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</si>
  <si>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</si>
  <si>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</si>
  <si>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</si>
  <si>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</si>
  <si>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</si>
  <si>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</si>
  <si>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</si>
  <si>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</si>
  <si>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</si>
  <si>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</si>
  <si>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</si>
  <si>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</si>
  <si>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</si>
  <si>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</si>
  <si>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</si>
  <si>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</si>
  <si>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</si>
  <si>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</si>
  <si>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</si>
  <si>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</si>
  <si>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</si>
  <si>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</si>
  <si>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</si>
  <si>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</si>
  <si>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</si>
  <si>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</si>
  <si>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</si>
  <si>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</si>
  <si>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</si>
  <si>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</si>
  <si>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</si>
  <si>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</si>
  <si>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</si>
  <si>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</si>
  <si>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</si>
  <si>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</si>
  <si>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</si>
  <si>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</si>
  <si>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</si>
  <si>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</si>
  <si>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</si>
  <si>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</si>
  <si>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</si>
  <si>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</si>
  <si>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</si>
  <si>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</si>
  <si>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</si>
  <si>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</si>
  <si>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</si>
  <si>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</si>
  <si>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</si>
  <si>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</si>
  <si>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</si>
  <si>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</si>
  <si>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</si>
  <si>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</si>
  <si>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</si>
  <si>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</si>
  <si>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</si>
  <si>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</si>
  <si>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</si>
  <si>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</si>
  <si>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</si>
  <si>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</si>
  <si>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</si>
  <si>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</si>
  <si>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</si>
  <si>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</si>
  <si>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</si>
  <si>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</si>
  <si>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</si>
  <si>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</si>
  <si>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</si>
  <si>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</si>
  <si>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</si>
  <si>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</si>
  <si>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</si>
  <si>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</si>
  <si>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</si>
  <si>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</si>
  <si>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</si>
  <si>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</si>
  <si>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</si>
  <si>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</si>
  <si>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</si>
  <si>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</si>
  <si>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</si>
  <si>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</si>
  <si>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</si>
  <si>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</si>
  <si>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</si>
  <si>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</si>
  <si>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</si>
  <si>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</si>
  <si>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</si>
  <si>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</si>
  <si>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</si>
  <si>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</si>
  <si>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</si>
  <si>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</si>
  <si>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</si>
  <si>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</si>
  <si>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</si>
  <si>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</si>
  <si>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</si>
  <si>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</si>
  <si>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</si>
  <si>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</si>
  <si>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</si>
  <si>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</si>
  <si>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</si>
  <si>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</si>
  <si>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</si>
  <si>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</si>
  <si>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</si>
  <si>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</si>
  <si>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</si>
  <si>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</si>
  <si>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</si>
  <si>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</si>
  <si>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</si>
  <si>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</si>
  <si>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</si>
  <si>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</si>
  <si>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</si>
  <si>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</si>
  <si>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</si>
  <si>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</si>
  <si>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</si>
  <si>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</si>
  <si>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</si>
  <si>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</si>
  <si>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</si>
  <si>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</si>
  <si>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</si>
  <si>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</si>
  <si>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</si>
  <si>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</si>
  <si>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</si>
  <si>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</si>
  <si>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</si>
  <si>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</si>
  <si>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</si>
  <si>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</si>
  <si>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</si>
  <si>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</si>
  <si>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</si>
  <si>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</si>
  <si>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</si>
  <si>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</si>
  <si>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</si>
  <si>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</si>
  <si>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</si>
  <si>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</si>
  <si>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</si>
  <si>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</si>
  <si>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</si>
  <si>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</si>
  <si>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</si>
  <si>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</si>
  <si>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</si>
  <si>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</si>
  <si>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</si>
  <si>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</si>
  <si>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</si>
  <si>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</si>
  <si>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</si>
  <si>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</si>
  <si>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</si>
  <si>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</si>
  <si>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</si>
  <si>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</si>
  <si>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</si>
  <si>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</si>
  <si>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</si>
  <si>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</si>
  <si>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</si>
  <si>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</si>
  <si>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</si>
  <si>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</si>
  <si>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</si>
  <si>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</si>
  <si>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</si>
  <si>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</si>
  <si>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</si>
  <si>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</si>
  <si>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</si>
  <si>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</si>
  <si>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</si>
  <si>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</si>
  <si>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</si>
  <si>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</si>
  <si>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</si>
  <si>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</si>
  <si>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</si>
  <si>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</si>
  <si>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</si>
  <si>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</si>
  <si>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</si>
  <si>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</si>
  <si>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</si>
  <si>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</si>
  <si>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</si>
  <si>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</si>
  <si>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</si>
  <si>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</si>
  <si>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</si>
  <si>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</si>
  <si>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</si>
  <si>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</si>
  <si>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</si>
  <si>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</si>
  <si>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</si>
  <si>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</si>
  <si>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</si>
  <si>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</si>
  <si>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</si>
  <si>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</si>
  <si>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</si>
  <si>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</si>
  <si>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</si>
  <si>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</si>
  <si>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</si>
  <si>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</si>
  <si>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</si>
  <si>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</si>
  <si>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</si>
  <si>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</si>
  <si>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</si>
  <si>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</si>
  <si>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</si>
  <si>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</si>
  <si>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</si>
  <si>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</si>
  <si>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</si>
  <si>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</si>
  <si>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</si>
  <si>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</si>
  <si>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</si>
  <si>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</si>
  <si>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</si>
  <si>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</si>
  <si>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</si>
  <si>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</si>
  <si>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</si>
  <si>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</si>
  <si>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</si>
  <si>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</si>
  <si>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</si>
  <si>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</si>
  <si>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</si>
  <si>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</si>
  <si>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</si>
  <si>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</si>
  <si>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</si>
  <si>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</si>
  <si>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</si>
  <si>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</si>
  <si>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</si>
  <si>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</si>
  <si>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</si>
  <si>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</si>
  <si>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</si>
  <si>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</si>
  <si>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</si>
  <si>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</si>
  <si>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</si>
  <si>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</si>
  <si>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</si>
  <si>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</si>
  <si>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</si>
  <si>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</si>
  <si>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</si>
  <si>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</si>
  <si>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</si>
  <si>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</si>
  <si>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</si>
  <si>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</si>
  <si>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</si>
  <si>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</si>
  <si>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</si>
  <si>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</si>
  <si>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</si>
  <si>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</si>
  <si>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</si>
  <si>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</si>
  <si>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</si>
  <si>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</si>
  <si>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</si>
  <si>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</si>
  <si>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</si>
  <si>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</si>
  <si>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</si>
  <si>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</si>
  <si>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</si>
  <si>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</si>
  <si>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</si>
  <si>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</si>
  <si>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</si>
  <si>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</si>
  <si>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</si>
  <si>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</si>
  <si>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</si>
  <si>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</si>
  <si>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</si>
  <si>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</si>
  <si>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</si>
  <si>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</si>
  <si>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</si>
  <si>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</si>
  <si>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</si>
  <si>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</si>
  <si>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</si>
  <si>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</si>
  <si>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</si>
  <si>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</si>
  <si>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</si>
  <si>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</si>
  <si>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</si>
  <si>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</si>
  <si>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</si>
  <si>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</si>
  <si>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</si>
  <si>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</si>
  <si>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</si>
  <si>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</si>
  <si>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</si>
  <si>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</si>
  <si>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</si>
  <si>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</si>
  <si>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</si>
  <si>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</si>
  <si>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</si>
  <si>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</si>
  <si>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</si>
  <si>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</si>
  <si>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</si>
  <si>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</si>
  <si>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</si>
  <si>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</si>
  <si>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</si>
  <si>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</si>
  <si>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</si>
  <si>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</si>
  <si>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</si>
  <si>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</si>
  <si>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</si>
  <si>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</si>
  <si>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</si>
  <si>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</si>
  <si>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</si>
  <si>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</si>
  <si>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</si>
  <si>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</si>
  <si>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</si>
  <si>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</si>
  <si>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</si>
  <si>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</si>
  <si>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</si>
  <si>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</si>
  <si>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</si>
  <si>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</si>
  <si>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</si>
  <si>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</si>
  <si>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</si>
  <si>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</si>
  <si>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</si>
  <si>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</si>
  <si>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</si>
  <si>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</si>
  <si>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</si>
  <si>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</si>
  <si>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</si>
  <si>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</si>
  <si>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</si>
  <si>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</si>
  <si>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</si>
  <si>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</si>
  <si>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</si>
  <si>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</si>
  <si>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</si>
  <si>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</si>
  <si>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</si>
  <si>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</si>
  <si>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</si>
  <si>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</si>
  <si>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</si>
  <si>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</si>
  <si>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</si>
  <si>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</si>
  <si>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</si>
  <si>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</si>
  <si>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</si>
  <si>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</si>
  <si>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</si>
  <si>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</si>
  <si>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</si>
  <si>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</si>
  <si>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</si>
  <si>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</si>
  <si>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</si>
  <si>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</si>
  <si>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</si>
  <si>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</si>
  <si>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</si>
  <si>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</si>
  <si>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</si>
  <si>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</si>
  <si>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</si>
  <si>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</si>
  <si>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</si>
  <si>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</si>
  <si>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</si>
  <si>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</si>
  <si>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</si>
  <si>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</si>
  <si>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</si>
  <si>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</si>
  <si>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</si>
  <si>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</si>
  <si>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</si>
  <si>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</si>
  <si>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</si>
  <si>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</si>
  <si>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</si>
  <si>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</si>
  <si>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</si>
  <si>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</si>
  <si>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</si>
  <si>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</si>
  <si>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</si>
  <si>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</si>
  <si>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</si>
  <si>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</si>
  <si>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</si>
  <si>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</si>
  <si>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</si>
  <si>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</si>
  <si>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</si>
  <si>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</si>
  <si>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</si>
  <si>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</si>
  <si>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</si>
  <si>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</si>
  <si>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</si>
  <si>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</si>
  <si>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</si>
  <si>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</si>
  <si>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</si>
  <si>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</si>
  <si>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</si>
  <si>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</si>
  <si>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</si>
  <si>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</si>
  <si>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</si>
  <si>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</si>
  <si>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</si>
  <si>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</si>
  <si>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</si>
  <si>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</si>
  <si>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</si>
  <si>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</si>
  <si>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</si>
  <si>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</si>
  <si>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</si>
  <si>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</si>
  <si>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</si>
  <si>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</si>
  <si>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</si>
  <si>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</si>
  <si>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</si>
  <si>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</si>
  <si>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</si>
  <si>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</si>
  <si>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</si>
  <si>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</si>
  <si>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</si>
  <si>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</si>
  <si>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</si>
  <si>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</si>
  <si>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</si>
  <si>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</si>
  <si>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</si>
  <si>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</si>
  <si>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</si>
  <si>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</si>
  <si>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</si>
  <si>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</si>
  <si>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</si>
  <si>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</si>
  <si>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</si>
  <si>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</si>
  <si>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</si>
  <si>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</si>
  <si>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</si>
  <si>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</si>
  <si>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</si>
  <si>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</si>
  <si>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</si>
  <si>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</si>
  <si>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</si>
  <si>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</si>
  <si>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</si>
  <si>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</si>
  <si>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</si>
  <si>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</si>
  <si>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</si>
  <si>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</si>
  <si>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</si>
  <si>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</si>
  <si>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</si>
  <si>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</si>
  <si>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</si>
  <si>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</si>
  <si>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</si>
  <si>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</si>
  <si>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</si>
  <si>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</si>
  <si>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</si>
  <si>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</si>
  <si>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</si>
  <si>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</si>
  <si>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</si>
  <si>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</si>
  <si>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</si>
  <si>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</si>
  <si>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</si>
  <si>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</si>
  <si>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</si>
  <si>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</si>
  <si>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</si>
  <si>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</si>
  <si>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</si>
  <si>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</si>
  <si>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</si>
  <si>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</si>
  <si>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</si>
  <si>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</si>
  <si>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</si>
  <si>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</si>
  <si>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</si>
  <si>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</si>
  <si>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</si>
  <si>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</si>
  <si>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</si>
  <si>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</si>
  <si>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</si>
  <si>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</si>
  <si>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</si>
  <si>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</si>
  <si>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</si>
  <si>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</si>
  <si>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</si>
  <si>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</si>
  <si>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</si>
  <si>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</si>
  <si>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</si>
  <si>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</si>
  <si>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</si>
  <si>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</si>
  <si>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</si>
  <si>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</si>
  <si>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</si>
  <si>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</si>
  <si>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</si>
  <si>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</si>
  <si>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</si>
  <si>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</si>
  <si>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</si>
  <si>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</si>
  <si>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</si>
  <si>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</si>
  <si>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</si>
  <si>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</si>
  <si>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</si>
  <si>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</si>
  <si>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</si>
  <si>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</si>
  <si>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</si>
  <si>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</si>
  <si>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</si>
  <si>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</si>
  <si>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</si>
  <si>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</si>
  <si>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</si>
  <si>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</si>
  <si>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</si>
  <si>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</si>
  <si>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</si>
  <si>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</si>
  <si>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</si>
  <si>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</si>
  <si>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</si>
  <si>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</si>
  <si>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</si>
  <si>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</si>
  <si>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</si>
  <si>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</si>
  <si>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</si>
  <si>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</si>
  <si>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</si>
  <si>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</si>
  <si>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</si>
  <si>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</si>
  <si>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</si>
  <si>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</si>
  <si>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</si>
  <si>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</si>
  <si>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</si>
  <si>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</si>
  <si>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</si>
  <si>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</si>
  <si>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</si>
  <si>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</si>
  <si>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</si>
  <si>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</si>
  <si>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</si>
  <si>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</si>
  <si>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</si>
  <si>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</si>
  <si>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</si>
  <si>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</si>
  <si>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</si>
  <si>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</si>
  <si>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</si>
  <si>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</si>
  <si>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</si>
  <si>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</si>
  <si>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</si>
  <si>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</si>
  <si>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</si>
  <si>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</si>
  <si>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</si>
  <si>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</si>
  <si>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</si>
  <si>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</si>
  <si>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</si>
  <si>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</si>
  <si>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</si>
  <si>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</si>
  <si>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</si>
  <si>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</si>
  <si>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</si>
  <si>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</si>
  <si>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</si>
  <si>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</si>
  <si>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</si>
  <si>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</si>
  <si>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</si>
  <si>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</si>
  <si>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</si>
  <si>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</si>
  <si>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</si>
  <si>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</si>
  <si>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</si>
  <si>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</si>
  <si>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</si>
  <si>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</si>
  <si>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</si>
  <si>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</si>
  <si>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</si>
  <si>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</si>
  <si>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</si>
  <si>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</si>
  <si>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</si>
  <si>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</si>
  <si>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</si>
  <si>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</si>
  <si>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</si>
  <si>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</si>
  <si>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</si>
  <si>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</si>
  <si>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</si>
  <si>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</si>
  <si>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</si>
  <si>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</si>
  <si>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</si>
  <si>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</si>
  <si>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</si>
  <si>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</si>
  <si>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</si>
  <si>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</si>
  <si>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</si>
  <si>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</si>
  <si>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</si>
  <si>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</si>
  <si>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</si>
  <si>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</si>
  <si>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</si>
  <si>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</si>
  <si>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</si>
  <si>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</si>
  <si>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</si>
  <si>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</si>
  <si>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</si>
  <si>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</si>
  <si>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</si>
  <si>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</si>
  <si>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</si>
  <si>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</si>
  <si>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</si>
  <si>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</si>
  <si>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</si>
  <si>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</si>
  <si>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</si>
  <si>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</si>
  <si>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</si>
  <si>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</si>
  <si>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</si>
  <si>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</si>
  <si>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</si>
  <si>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</si>
  <si>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</si>
  <si>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</si>
  <si>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</si>
  <si>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</si>
  <si>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</si>
  <si>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</si>
  <si>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</si>
  <si>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</si>
  <si>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</si>
  <si>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</si>
  <si>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</si>
  <si>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</si>
  <si>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</si>
  <si>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</si>
  <si>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</si>
  <si>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</si>
  <si>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</si>
  <si>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</si>
  <si>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</si>
  <si>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</si>
  <si>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</si>
  <si>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</si>
  <si>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</si>
  <si>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</si>
  <si>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</si>
  <si>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</si>
  <si>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</si>
  <si>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</si>
  <si>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</si>
  <si>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</si>
  <si>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</si>
  <si>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</si>
  <si>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</si>
  <si>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</si>
  <si>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</si>
  <si>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</si>
  <si>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</si>
  <si>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</si>
  <si>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</si>
  <si>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</si>
  <si>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</si>
  <si>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</si>
  <si>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</si>
  <si>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</si>
  <si>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</si>
  <si>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</si>
  <si>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</si>
  <si>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</si>
  <si>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</si>
  <si>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</si>
  <si>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</si>
  <si>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</si>
  <si>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</si>
  <si>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</si>
  <si>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</si>
  <si>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</si>
  <si>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</si>
  <si>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</si>
  <si>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</si>
  <si>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</si>
  <si>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</si>
  <si>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</si>
  <si>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</si>
  <si>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</si>
  <si>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</si>
  <si>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</si>
  <si>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</si>
  <si>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</si>
  <si>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</si>
  <si>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</si>
  <si>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</si>
  <si>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</si>
  <si>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</si>
  <si>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</si>
  <si>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</si>
  <si>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</si>
  <si>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</si>
  <si>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</si>
  <si>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</si>
  <si>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</si>
  <si>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</si>
  <si>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</si>
  <si>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</si>
  <si>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</si>
  <si>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</si>
  <si>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</si>
  <si>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</si>
  <si>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</si>
  <si>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</si>
  <si>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</si>
  <si>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</si>
  <si>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</si>
  <si>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</si>
  <si>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</si>
  <si>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</si>
  <si>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</si>
  <si>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</si>
  <si>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</si>
  <si>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</si>
  <si>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</si>
  <si>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</si>
  <si>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</si>
  <si>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</si>
  <si>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</si>
  <si>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</si>
  <si>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</si>
  <si>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</si>
  <si>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</si>
  <si>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</si>
  <si>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</si>
  <si>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</si>
  <si>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</si>
  <si>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</si>
  <si>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</si>
  <si>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</si>
  <si>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</si>
  <si>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</si>
  <si>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</si>
  <si>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</si>
  <si>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</si>
  <si>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</si>
  <si>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</si>
  <si>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</si>
  <si>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</si>
  <si>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</si>
  <si>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</si>
  <si>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</si>
  <si>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</si>
  <si>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</si>
  <si>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</si>
  <si>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</si>
  <si>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</si>
  <si>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</si>
  <si>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</si>
  <si>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</si>
  <si>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</si>
  <si>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</si>
  <si>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</si>
  <si>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</si>
  <si>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</si>
  <si>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</si>
  <si>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</si>
  <si>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</si>
  <si>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</si>
  <si>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</si>
  <si>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</si>
  <si>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</si>
  <si>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</si>
  <si>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</si>
  <si>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</si>
  <si>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</si>
  <si>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</si>
  <si>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</si>
  <si>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</si>
  <si>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</si>
  <si>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</si>
  <si>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</si>
  <si>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</si>
  <si>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</si>
  <si>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</si>
  <si>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</si>
  <si>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</si>
  <si>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</si>
  <si>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</si>
  <si>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</si>
  <si>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</si>
  <si>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</si>
  <si>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</si>
  <si>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</si>
  <si>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</si>
  <si>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</si>
  <si>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</si>
  <si>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</si>
  <si>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</si>
  <si>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</si>
  <si>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</si>
  <si>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</si>
  <si>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</si>
  <si>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</si>
  <si>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</si>
  <si>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</si>
  <si>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</si>
  <si>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</si>
  <si>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</si>
  <si>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</si>
  <si>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</si>
  <si>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</si>
  <si>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</si>
  <si>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</si>
  <si>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</si>
  <si>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</si>
  <si>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</si>
  <si>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</si>
  <si>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</si>
  <si>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</si>
  <si>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</si>
  <si>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</si>
  <si>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</si>
  <si>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</si>
  <si>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</si>
  <si>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</si>
  <si>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</si>
  <si>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</si>
  <si>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</si>
  <si>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</si>
  <si>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</si>
  <si>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</si>
  <si>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</si>
  <si>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</si>
  <si>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</si>
  <si>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</si>
  <si>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</si>
  <si>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</si>
  <si>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</si>
  <si>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</si>
  <si>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</si>
  <si>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</si>
  <si>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</si>
  <si>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</si>
  <si>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</si>
  <si>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</si>
  <si>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</si>
  <si>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</si>
  <si>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</si>
  <si>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</si>
  <si>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</si>
  <si>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</si>
  <si>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</si>
  <si>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</si>
  <si>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</si>
  <si>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</si>
  <si>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</si>
  <si>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</si>
  <si>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</si>
  <si>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</si>
  <si>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</si>
  <si>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</si>
  <si>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</si>
  <si>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</si>
  <si>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</si>
  <si>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</si>
  <si>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</si>
  <si>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</si>
  <si>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</si>
  <si>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</si>
  <si>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</si>
  <si>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</si>
  <si>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</si>
  <si>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</si>
  <si>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</si>
  <si>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</si>
  <si>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</si>
  <si>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</si>
  <si>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</si>
  <si>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</si>
  <si>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</si>
  <si>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</si>
  <si>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</si>
  <si>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</si>
  <si>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</si>
  <si>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</si>
  <si>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</si>
  <si>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</si>
  <si>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</si>
  <si>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</si>
  <si>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</si>
  <si>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</si>
  <si>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</si>
  <si>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</si>
  <si>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</si>
  <si>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</si>
  <si>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</si>
  <si>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</si>
  <si>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</si>
  <si>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</si>
  <si>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</si>
  <si>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</si>
  <si>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</si>
  <si>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</si>
  <si>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</si>
  <si>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</si>
  <si>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</si>
  <si>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</si>
  <si>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</si>
  <si>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</si>
  <si>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</si>
  <si>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</si>
  <si>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</si>
  <si>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</si>
  <si>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</si>
  <si>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</si>
  <si>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</si>
  <si>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</si>
  <si>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</si>
  <si>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</si>
  <si>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</si>
  <si>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</si>
  <si>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</si>
  <si>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</si>
  <si>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</si>
  <si>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</si>
  <si>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</si>
  <si>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</si>
  <si>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</si>
  <si>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</si>
  <si>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</si>
  <si>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</si>
  <si>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</si>
  <si>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</si>
  <si>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</si>
  <si>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</si>
  <si>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</si>
  <si>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</si>
  <si>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</si>
  <si>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</si>
  <si>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</si>
  <si>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</si>
  <si>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</si>
  <si>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</si>
  <si>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</si>
  <si>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</si>
  <si>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</si>
  <si>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</si>
  <si>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</si>
  <si>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</si>
  <si>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</si>
  <si>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</si>
  <si>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</si>
  <si>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</si>
  <si>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</si>
  <si>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</si>
  <si>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</si>
  <si>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</si>
  <si>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</si>
  <si>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</si>
  <si>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</si>
  <si>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</si>
  <si>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</si>
  <si>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</si>
  <si>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</si>
  <si>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</si>
  <si>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</si>
  <si>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</si>
  <si>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</si>
  <si>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</si>
  <si>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</si>
  <si>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</si>
  <si>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</si>
  <si>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</si>
  <si>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</si>
  <si>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</si>
  <si>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</si>
  <si>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</si>
  <si>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</si>
  <si>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</si>
  <si>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</si>
  <si>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</si>
  <si>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</si>
  <si>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</si>
  <si>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</si>
  <si>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</si>
  <si>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</si>
  <si>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</si>
  <si>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</si>
  <si>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</si>
  <si>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</si>
  <si>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</si>
  <si>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</si>
  <si>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</si>
  <si>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</si>
  <si>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</si>
  <si>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</si>
  <si>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</si>
  <si>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</si>
  <si>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</si>
  <si>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</si>
  <si>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</si>
  <si>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</si>
  <si>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</si>
  <si>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</si>
  <si>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</si>
  <si>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</si>
  <si>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</si>
  <si>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</si>
  <si>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</si>
  <si>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</si>
  <si>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</si>
  <si>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</si>
  <si>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</si>
  <si>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</si>
  <si>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</si>
  <si>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</si>
  <si>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</si>
  <si>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</si>
  <si>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</si>
  <si>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</si>
  <si>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</si>
  <si>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</si>
  <si>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</si>
  <si>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</si>
  <si>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</si>
  <si>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</si>
  <si>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</si>
  <si>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</si>
  <si>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</si>
  <si>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</si>
  <si>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</si>
  <si>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</si>
  <si>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</si>
  <si>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</si>
  <si>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</si>
  <si>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</si>
  <si>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</si>
  <si>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</si>
  <si>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</si>
  <si>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</si>
  <si>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</si>
  <si>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</si>
  <si>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</si>
  <si>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</si>
  <si>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</si>
  <si>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</si>
  <si>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</si>
  <si>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</si>
  <si>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</si>
  <si>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</si>
  <si>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</si>
  <si>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</si>
  <si>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</si>
  <si>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</si>
  <si>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</si>
  <si>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</si>
  <si>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</si>
  <si>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</si>
  <si>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</si>
  <si>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</si>
  <si>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</si>
  <si>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</si>
  <si>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</si>
  <si>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</si>
  <si>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</si>
  <si>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</si>
  <si>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</si>
  <si>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</si>
  <si>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</si>
  <si>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</si>
  <si>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</si>
  <si>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</si>
  <si>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</si>
  <si>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</si>
  <si>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</si>
  <si>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</si>
  <si>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</si>
  <si>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</si>
  <si>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</si>
  <si>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</si>
  <si>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</si>
  <si>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</si>
  <si>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</si>
  <si>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</si>
  <si>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</si>
  <si>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</si>
  <si>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</si>
  <si>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</si>
  <si>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</si>
  <si>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</si>
  <si>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</si>
  <si>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</si>
  <si>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</si>
  <si>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</si>
  <si>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</si>
  <si>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</si>
  <si>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</si>
  <si>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</si>
  <si>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</si>
  <si>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</si>
  <si>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</si>
  <si>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</si>
  <si>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</si>
  <si>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</si>
  <si>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</si>
  <si>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</si>
  <si>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</si>
  <si>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</si>
  <si>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</si>
  <si>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</si>
  <si>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</si>
  <si>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</si>
  <si>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</si>
  <si>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</si>
  <si>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</si>
  <si>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</si>
  <si>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</si>
  <si>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</si>
  <si>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</si>
  <si>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</si>
  <si>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</si>
  <si>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</si>
  <si>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</si>
  <si>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</si>
  <si>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</si>
  <si>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</si>
  <si>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</si>
  <si>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</si>
  <si>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</si>
  <si>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</si>
  <si>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</si>
  <si>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</si>
  <si>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</si>
  <si>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</si>
  <si>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</si>
  <si>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</si>
  <si>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</si>
  <si>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</si>
  <si>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</si>
  <si>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</si>
  <si>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</si>
  <si>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</si>
  <si>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</si>
  <si>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</si>
  <si>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</si>
  <si>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</si>
  <si>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</si>
  <si>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</si>
  <si>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</si>
  <si>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</si>
  <si>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</si>
  <si>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</si>
  <si>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</si>
  <si>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</si>
  <si>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</si>
  <si>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</si>
  <si>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</si>
  <si>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</si>
  <si>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</si>
  <si>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</si>
  <si>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</si>
  <si>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</si>
  <si>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</si>
  <si>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</si>
  <si>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</si>
  <si>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</si>
  <si>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</si>
  <si>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</si>
  <si>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</si>
  <si>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</si>
  <si>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</si>
  <si>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</si>
  <si>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</si>
  <si>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</si>
  <si>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</si>
  <si>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</si>
  <si>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</si>
  <si>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</si>
  <si>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</si>
  <si>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</si>
  <si>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</si>
  <si>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</si>
  <si>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</si>
  <si>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</si>
  <si>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</si>
  <si>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</si>
  <si>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</si>
  <si>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</si>
  <si>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</si>
  <si>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</si>
  <si>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</si>
  <si>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</si>
  <si>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</si>
  <si>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</si>
  <si>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</si>
  <si>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</si>
  <si>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</si>
  <si>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</si>
  <si>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</si>
  <si>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</si>
  <si>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</si>
  <si>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</si>
  <si>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</si>
  <si>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</si>
  <si>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</si>
  <si>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</si>
  <si>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</si>
  <si>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</si>
  <si>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</si>
  <si>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</si>
  <si>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</si>
  <si>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</si>
  <si>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</si>
  <si>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</si>
  <si>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</si>
  <si>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</si>
  <si>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</si>
  <si>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</si>
  <si>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</si>
  <si>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</si>
  <si>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</si>
  <si>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</si>
  <si>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</si>
  <si>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</si>
  <si>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</si>
  <si>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</si>
  <si>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</si>
  <si>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</si>
  <si>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</si>
  <si>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</si>
  <si>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</si>
  <si>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</si>
  <si>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</si>
  <si>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</si>
  <si>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</si>
  <si>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</si>
  <si>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</si>
  <si>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</si>
  <si>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</si>
  <si>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</si>
  <si>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</si>
  <si>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</si>
  <si>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</si>
  <si>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</si>
  <si>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</si>
  <si>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</si>
  <si>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</si>
  <si>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</si>
  <si>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</si>
  <si>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</si>
  <si>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</si>
  <si>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</si>
  <si>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</si>
  <si>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</si>
  <si>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</si>
  <si>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</si>
  <si>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</si>
  <si>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</si>
  <si>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</si>
  <si>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</si>
  <si>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</si>
  <si>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</si>
  <si>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</si>
  <si>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</si>
  <si>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</si>
  <si>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</si>
  <si>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</si>
  <si>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</si>
  <si>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</si>
  <si>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</si>
  <si>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</si>
  <si>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</si>
  <si>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</si>
  <si>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</si>
  <si>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</si>
  <si>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</si>
  <si>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</si>
  <si>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</si>
  <si>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</si>
  <si>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</si>
  <si>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</si>
  <si>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</si>
  <si>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</si>
  <si>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</si>
  <si>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</si>
  <si>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</si>
  <si>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</si>
  <si>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</si>
  <si>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</si>
  <si>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</si>
  <si>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</si>
  <si>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</si>
  <si>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</si>
  <si>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</si>
  <si>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</si>
  <si>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</si>
  <si>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</si>
  <si>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</si>
  <si>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</si>
  <si>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</si>
  <si>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</si>
  <si>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</si>
  <si>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</si>
  <si>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</si>
  <si>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</si>
  <si>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</si>
  <si>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</si>
  <si>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</si>
  <si>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</si>
  <si>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</si>
  <si>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</si>
  <si>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</si>
  <si>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</si>
  <si>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</si>
  <si>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</si>
  <si>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</si>
  <si>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</si>
  <si>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</si>
  <si>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</si>
  <si>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</si>
  <si>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</si>
  <si>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</si>
  <si>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</si>
  <si>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</si>
  <si>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</si>
  <si>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</si>
  <si>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</si>
  <si>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</si>
  <si>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</si>
  <si>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</si>
  <si>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</si>
  <si>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</si>
  <si>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</si>
  <si>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</si>
  <si>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</si>
  <si>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</si>
  <si>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</si>
  <si>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</si>
  <si>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</si>
  <si>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</si>
  <si>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</si>
  <si>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</si>
  <si>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</si>
  <si>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</si>
  <si>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</si>
  <si>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</si>
  <si>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</si>
  <si>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</si>
  <si>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</si>
  <si>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</si>
  <si>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</si>
  <si>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</si>
  <si>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</si>
  <si>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</si>
  <si>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</si>
  <si>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</si>
  <si>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</si>
  <si>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</si>
  <si>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</si>
  <si>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</si>
  <si>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</si>
  <si>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</si>
  <si>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</si>
  <si>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</si>
  <si>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</si>
  <si>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</si>
  <si>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</si>
  <si>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</si>
  <si>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</si>
  <si>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</si>
  <si>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</si>
  <si>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</si>
  <si>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</si>
  <si>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</si>
  <si>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</si>
  <si>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</si>
  <si>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</si>
  <si>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</si>
  <si>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</si>
  <si>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</si>
  <si>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</si>
  <si>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</si>
  <si>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</si>
  <si>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</si>
  <si>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</si>
  <si>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</si>
  <si>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</si>
  <si>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</si>
  <si>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</si>
  <si>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</si>
  <si>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</si>
  <si>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</si>
  <si>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</si>
  <si>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</si>
  <si>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</si>
  <si>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</si>
  <si>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</si>
  <si>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</si>
  <si>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</si>
  <si>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</si>
  <si>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</si>
  <si>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</si>
  <si>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</si>
  <si>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</si>
  <si>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</si>
  <si>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</si>
  <si>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</si>
  <si>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</si>
  <si>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</si>
  <si>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</si>
  <si>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</si>
  <si>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</si>
  <si>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</si>
  <si>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</si>
  <si>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</si>
  <si>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</si>
  <si>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</si>
  <si>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</si>
  <si>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</si>
  <si>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</si>
  <si>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</si>
  <si>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</si>
  <si>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</si>
  <si>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</si>
  <si>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</si>
  <si>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</si>
  <si>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</si>
  <si>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</si>
  <si>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</si>
  <si>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</si>
  <si>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</si>
  <si>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</si>
  <si>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</si>
  <si>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</si>
  <si>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</si>
  <si>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</si>
  <si>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</si>
  <si>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</si>
  <si>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</si>
  <si>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</si>
  <si>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</si>
  <si>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</si>
  <si>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</si>
  <si>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</si>
  <si>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</si>
  <si>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</si>
  <si>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</si>
  <si>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</si>
  <si>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</si>
  <si>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</si>
  <si>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</si>
  <si>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</si>
  <si>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</si>
  <si>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</si>
  <si>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</si>
  <si>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</si>
  <si>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</si>
  <si>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</si>
  <si>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</si>
  <si>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</si>
  <si>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</si>
  <si>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</si>
  <si>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</si>
  <si>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</si>
  <si>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</si>
  <si>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</si>
  <si>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</si>
  <si>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</si>
  <si>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</si>
  <si>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</si>
  <si>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</si>
  <si>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</si>
  <si>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</si>
  <si>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</si>
  <si>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</si>
  <si>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</si>
  <si>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</si>
  <si>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</si>
  <si>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</si>
  <si>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</si>
  <si>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</si>
  <si>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</si>
  <si>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</si>
  <si>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</si>
  <si>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</si>
  <si>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</si>
  <si>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</si>
  <si>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</si>
  <si>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</si>
  <si>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</si>
  <si>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</si>
  <si>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</si>
  <si>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</si>
  <si>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</si>
  <si>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</si>
  <si>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</si>
  <si>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</si>
  <si>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</si>
  <si>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</si>
  <si>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</si>
  <si>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</si>
  <si>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</si>
  <si>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</si>
  <si>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</si>
  <si>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</si>
  <si>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</si>
  <si>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</si>
  <si>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</si>
  <si>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</si>
  <si>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</si>
  <si>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</si>
  <si>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</si>
  <si>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</si>
  <si>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</si>
  <si>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</si>
  <si>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</si>
  <si>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</si>
  <si>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</si>
  <si>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</si>
  <si>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</si>
  <si>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</si>
  <si>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</si>
  <si>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</si>
  <si>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</si>
  <si>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</si>
  <si>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</si>
  <si>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</si>
  <si>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</si>
  <si>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</si>
  <si>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</si>
  <si>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</si>
  <si>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</si>
  <si>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</si>
  <si>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</si>
  <si>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</si>
  <si>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</si>
  <si>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</si>
  <si>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</si>
  <si>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</si>
  <si>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</si>
  <si>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</si>
  <si>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</si>
  <si>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</si>
  <si>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</si>
  <si>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</si>
  <si>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</si>
  <si>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</si>
  <si>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</si>
  <si>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</si>
  <si>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</si>
  <si>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</si>
  <si>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</si>
  <si>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</si>
  <si>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</si>
  <si>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</si>
  <si>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</si>
  <si>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</si>
  <si>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</si>
  <si>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</si>
  <si>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</si>
  <si>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</si>
  <si>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</si>
  <si>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</si>
  <si>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</si>
  <si>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</si>
  <si>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</si>
  <si>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</si>
  <si>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</si>
  <si>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</si>
  <si>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</si>
  <si>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</si>
  <si>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</si>
  <si>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</si>
  <si>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</si>
  <si>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</si>
  <si>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</si>
  <si>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</si>
  <si>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</si>
  <si>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</si>
  <si>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</si>
  <si>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</si>
  <si>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</si>
  <si>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</si>
  <si>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</si>
  <si>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</si>
  <si>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</si>
  <si>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</si>
  <si>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</si>
  <si>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</si>
  <si>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</si>
  <si>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</si>
  <si>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</si>
  <si>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</si>
  <si>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</si>
  <si>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</si>
  <si>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</si>
  <si>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</si>
  <si>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</si>
  <si>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</si>
  <si>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</si>
  <si>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</si>
  <si>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</si>
  <si>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</si>
  <si>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</si>
  <si>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</si>
  <si>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</si>
  <si>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</si>
  <si>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</si>
  <si>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</si>
  <si>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</si>
  <si>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</si>
  <si>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</si>
  <si>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</si>
  <si>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</si>
  <si>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</si>
  <si>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</si>
  <si>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</si>
  <si>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</si>
  <si>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</si>
  <si>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</si>
  <si>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</si>
  <si>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</si>
  <si>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</si>
  <si>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</si>
  <si>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</si>
  <si>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</si>
  <si>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</si>
  <si>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</si>
  <si>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</si>
  <si>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</si>
  <si>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</si>
  <si>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</si>
  <si>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</si>
  <si>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</si>
  <si>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</si>
  <si>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</si>
  <si>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</si>
  <si>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</si>
  <si>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</si>
  <si>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</si>
  <si>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</si>
  <si>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</si>
  <si>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</si>
  <si>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</si>
  <si>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</si>
  <si>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</si>
  <si>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</si>
  <si>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</si>
  <si>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</si>
  <si>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</si>
  <si>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</si>
  <si>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</si>
  <si>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</si>
  <si>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</si>
  <si>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</si>
  <si>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</si>
  <si>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</si>
  <si>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</si>
  <si>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</si>
  <si>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</si>
  <si>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</si>
  <si>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</si>
  <si>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</si>
  <si>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</si>
  <si>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</si>
  <si>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</si>
  <si>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</si>
  <si>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</si>
  <si>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</si>
  <si>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</si>
  <si>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</si>
  <si>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</si>
  <si>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</si>
  <si>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</si>
  <si>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</si>
  <si>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</si>
  <si>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</si>
  <si>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</si>
  <si>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</si>
  <si>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</si>
  <si>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</si>
  <si>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</si>
  <si>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</si>
  <si>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</si>
  <si>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</si>
  <si>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</si>
  <si>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</si>
  <si>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</si>
  <si>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</si>
  <si>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</si>
  <si>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</si>
  <si>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</si>
  <si>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</si>
  <si>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</si>
  <si>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</si>
  <si>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</si>
  <si>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</si>
  <si>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</si>
  <si>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</si>
  <si>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</si>
  <si>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</si>
  <si>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</si>
  <si>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</si>
  <si>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</si>
  <si>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</si>
  <si>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</si>
  <si>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</si>
  <si>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</si>
  <si>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</si>
  <si>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</si>
  <si>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</si>
  <si>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</si>
  <si>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</si>
  <si>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</si>
  <si>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</si>
  <si>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</si>
  <si>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</si>
  <si>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</si>
  <si>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</si>
  <si>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</si>
  <si>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</si>
  <si>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</si>
  <si>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</si>
  <si>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</si>
  <si>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</si>
  <si>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</si>
  <si>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</si>
  <si>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</si>
  <si>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</si>
  <si>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</si>
  <si>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</si>
  <si>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</si>
  <si>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</si>
  <si>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</si>
  <si>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</si>
  <si>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</si>
  <si>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</si>
  <si>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</si>
  <si>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</si>
  <si>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</si>
  <si>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</si>
  <si>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</si>
  <si>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</si>
  <si>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</si>
  <si>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</si>
  <si>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</si>
  <si>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</si>
  <si>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</si>
  <si>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</si>
  <si>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</si>
  <si>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</si>
  <si>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</si>
  <si>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</si>
  <si>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</si>
  <si>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</si>
  <si>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</si>
  <si>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</si>
  <si>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</si>
  <si>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</si>
  <si>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</si>
  <si>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</si>
  <si>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</si>
  <si>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</si>
  <si>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</si>
  <si>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</si>
  <si>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</si>
  <si>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</si>
  <si>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</si>
  <si>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</si>
  <si>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</si>
  <si>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</si>
  <si>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</si>
  <si>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</si>
  <si>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</si>
  <si>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</si>
  <si>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</si>
  <si>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</si>
  <si>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</si>
  <si>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</si>
  <si>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</si>
  <si>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</si>
  <si>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</si>
  <si>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</si>
  <si>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</si>
  <si>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</si>
  <si>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</si>
  <si>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</si>
  <si>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</si>
  <si>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</si>
  <si>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</si>
  <si>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</si>
  <si>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</si>
  <si>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</si>
  <si>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</si>
  <si>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</si>
  <si>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</si>
  <si>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</si>
  <si>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</si>
  <si>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</si>
  <si>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</si>
  <si>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</si>
  <si>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</si>
  <si>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</si>
  <si>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</si>
  <si>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</si>
  <si>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</si>
  <si>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</si>
  <si>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</si>
  <si>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</si>
  <si>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</si>
  <si>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</si>
  <si>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</si>
  <si>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</si>
  <si>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</si>
  <si>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</si>
  <si>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</si>
  <si>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</si>
  <si>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</si>
  <si>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</si>
  <si>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</si>
  <si>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</si>
  <si>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</si>
  <si>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</si>
  <si>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</si>
  <si>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</si>
  <si>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</si>
  <si>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</si>
  <si>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</si>
  <si>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</si>
  <si>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</si>
  <si>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</si>
  <si>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</si>
  <si>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</si>
  <si>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</si>
  <si>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</si>
  <si>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</si>
  <si>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</si>
  <si>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</si>
  <si>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</si>
  <si>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</si>
  <si>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</si>
  <si>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</si>
  <si>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</si>
  <si>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</si>
  <si>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</si>
  <si>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</si>
  <si>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</si>
  <si>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</si>
  <si>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</si>
  <si>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</si>
  <si>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</si>
  <si>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</si>
  <si>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</si>
  <si>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</si>
  <si>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</si>
  <si>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</si>
  <si>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</si>
  <si>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</si>
  <si>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</si>
  <si>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</si>
  <si>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</si>
  <si>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</si>
  <si>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</si>
  <si>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</si>
  <si>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</si>
  <si>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</si>
  <si>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</si>
  <si>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</si>
  <si>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</si>
  <si>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</si>
  <si>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</si>
  <si>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</si>
  <si>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</si>
  <si>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</si>
  <si>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</si>
  <si>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</si>
  <si>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</si>
  <si>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</si>
  <si>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</si>
  <si>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</si>
  <si>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</si>
  <si>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</si>
  <si>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</si>
  <si>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</si>
  <si>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</si>
  <si>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</si>
  <si>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</si>
  <si>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</si>
  <si>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</si>
  <si>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</si>
  <si>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</si>
  <si>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</si>
  <si>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</si>
  <si>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</si>
  <si>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</si>
  <si>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</si>
  <si>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</si>
  <si>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</si>
  <si>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</si>
  <si>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</si>
  <si>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</si>
  <si>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</si>
  <si>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</si>
  <si>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</si>
  <si>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</si>
  <si>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</si>
  <si>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</si>
  <si>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</si>
  <si>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</si>
  <si>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</si>
  <si>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</si>
  <si>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</si>
  <si>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</si>
  <si>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</si>
  <si>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</si>
  <si>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</si>
  <si>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</si>
  <si>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</si>
  <si>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</si>
  <si>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</si>
  <si>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</si>
  <si>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</si>
  <si>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</si>
  <si>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</si>
  <si>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</si>
  <si>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</si>
  <si>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</si>
  <si>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</si>
  <si>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</si>
  <si>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</si>
  <si>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</si>
  <si>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</si>
  <si>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</si>
  <si>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</si>
  <si>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</si>
  <si>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</si>
  <si>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</si>
  <si>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</si>
  <si>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</si>
  <si>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</si>
  <si>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</si>
  <si>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</si>
  <si>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</si>
  <si>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</si>
  <si>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</si>
  <si>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</si>
  <si>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</si>
  <si>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</si>
  <si>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</si>
  <si>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</si>
  <si>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</si>
  <si>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</si>
  <si>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</si>
  <si>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</si>
  <si>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</si>
  <si>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</si>
  <si>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</si>
  <si>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</si>
  <si>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</si>
  <si>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</si>
  <si>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</si>
  <si>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</si>
  <si>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</si>
  <si>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</si>
  <si>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</si>
  <si>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</si>
  <si>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</si>
  <si>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</si>
  <si>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</si>
  <si>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</si>
  <si>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</si>
  <si>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</si>
  <si>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</si>
  <si>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</si>
  <si>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</si>
  <si>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</si>
  <si>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</si>
  <si>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</si>
  <si>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</si>
  <si>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</si>
  <si>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</si>
  <si>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</si>
  <si>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</si>
  <si>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</si>
  <si>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</si>
  <si>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</si>
  <si>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</si>
  <si>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</si>
  <si>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</si>
  <si>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</si>
  <si>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</si>
  <si>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</si>
  <si>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</si>
  <si>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</si>
  <si>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</si>
  <si>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</si>
  <si>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</si>
  <si>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</si>
  <si>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</si>
  <si>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</si>
  <si>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</si>
  <si>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</si>
  <si>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</si>
  <si>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</si>
  <si>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</si>
  <si>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</si>
  <si>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</si>
  <si>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</si>
  <si>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</si>
  <si>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</si>
  <si>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</si>
  <si>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</si>
  <si>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</si>
  <si>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</si>
  <si>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</si>
  <si>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</si>
  <si>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</si>
  <si>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</si>
  <si>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</si>
  <si>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</si>
  <si>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</si>
  <si>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</si>
  <si>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</si>
  <si>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</si>
  <si>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</si>
  <si>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</si>
  <si>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</si>
  <si>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</si>
  <si>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</si>
  <si>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</si>
  <si>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</si>
  <si>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</si>
  <si>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</si>
  <si>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</si>
  <si>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</si>
  <si>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</si>
  <si>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</si>
  <si>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</si>
  <si>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</si>
  <si>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</si>
  <si>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</si>
  <si>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</si>
  <si>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</si>
  <si>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</si>
  <si>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</si>
  <si>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</si>
  <si>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</si>
  <si>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</si>
  <si>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</si>
  <si>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</si>
  <si>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</si>
  <si>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</si>
  <si>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</si>
  <si>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</si>
  <si>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</si>
  <si>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</si>
  <si>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</si>
  <si>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</si>
  <si>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</si>
  <si>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</si>
  <si>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</si>
  <si>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</si>
  <si>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</si>
  <si>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</si>
  <si>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</si>
  <si>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</si>
  <si>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</si>
  <si>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</si>
  <si>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</si>
  <si>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</si>
  <si>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</si>
  <si>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</si>
  <si>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</si>
  <si>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</si>
  <si>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</si>
  <si>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</si>
  <si>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</si>
  <si>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</si>
  <si>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</si>
  <si>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</si>
  <si>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</si>
  <si>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</si>
  <si>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</si>
  <si>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</si>
  <si>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</si>
  <si>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</si>
  <si>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</si>
  <si>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</si>
  <si>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</si>
  <si>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</si>
  <si>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</si>
  <si>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</si>
  <si>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</si>
  <si>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</si>
  <si>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</si>
  <si>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</si>
  <si>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</si>
  <si>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</si>
  <si>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</si>
  <si>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</si>
  <si>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</si>
  <si>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</si>
  <si>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</si>
  <si>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</si>
  <si>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</si>
  <si>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</si>
  <si>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</si>
  <si>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</si>
  <si>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</si>
  <si>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</si>
  <si>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</si>
  <si>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</si>
  <si>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</si>
  <si>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</si>
  <si>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</si>
  <si>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</si>
  <si>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</si>
  <si>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</si>
  <si>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</si>
  <si>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</si>
  <si>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</si>
  <si>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</si>
  <si>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</si>
  <si>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</si>
  <si>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</si>
  <si>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</si>
  <si>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</si>
  <si>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</si>
  <si>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</si>
  <si>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</si>
  <si>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</si>
  <si>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</si>
  <si>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</si>
  <si>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</si>
  <si>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</si>
  <si>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</si>
  <si>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</si>
  <si>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</si>
  <si>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</si>
  <si>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</si>
  <si>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</si>
  <si>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</si>
  <si>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</si>
  <si>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</si>
  <si>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</si>
  <si>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</si>
  <si>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</si>
  <si>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</si>
  <si>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</si>
  <si>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</si>
  <si>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</si>
  <si>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</si>
  <si>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</si>
  <si>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</si>
  <si>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</si>
  <si>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</si>
  <si>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</si>
  <si>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</si>
  <si>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</si>
  <si>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</si>
  <si>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</si>
  <si>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</si>
  <si>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</si>
  <si>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</si>
  <si>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</si>
  <si>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</si>
  <si>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</si>
  <si>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</si>
  <si>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</si>
  <si>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</si>
  <si>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</si>
  <si>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</si>
  <si>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</si>
  <si>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</si>
  <si>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</si>
  <si>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</si>
  <si>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</si>
  <si>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</si>
  <si>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</si>
  <si>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</si>
  <si>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</si>
  <si>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</si>
  <si>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</si>
  <si>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</si>
  <si>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</si>
  <si>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</si>
  <si>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</si>
  <si>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</si>
  <si>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</si>
  <si>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</si>
  <si>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</si>
  <si>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</si>
  <si>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</si>
  <si>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</si>
  <si>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</si>
  <si>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</si>
  <si>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</si>
  <si>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</si>
  <si>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</si>
  <si>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</si>
  <si>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</si>
  <si>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</si>
  <si>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</si>
  <si>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</si>
  <si>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</si>
  <si>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</si>
  <si>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</si>
  <si>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</si>
  <si>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</si>
  <si>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</si>
  <si>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</si>
  <si>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</si>
  <si>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</si>
  <si>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</si>
  <si>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</si>
  <si>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</si>
  <si>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</si>
  <si>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</si>
  <si>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</si>
  <si>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</si>
  <si>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</si>
  <si>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</si>
  <si>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</si>
  <si>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</si>
  <si>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</si>
  <si>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</si>
  <si>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</si>
  <si>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</si>
  <si>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</si>
  <si>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</si>
  <si>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</si>
  <si>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</si>
  <si>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</si>
  <si>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</si>
  <si>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</si>
  <si>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</si>
  <si>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</si>
  <si>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</si>
  <si>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</si>
  <si>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</si>
  <si>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</si>
  <si>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</si>
  <si>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</si>
  <si>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</si>
  <si>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</si>
  <si>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</si>
  <si>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</si>
  <si>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</si>
  <si>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</si>
  <si>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</si>
  <si>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</si>
  <si>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</si>
  <si>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</si>
  <si>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</si>
  <si>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</si>
  <si>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</si>
  <si>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</si>
  <si>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</si>
  <si>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</si>
  <si>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</si>
  <si>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</si>
  <si>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</si>
  <si>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</si>
  <si>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</si>
  <si>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</si>
  <si>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</si>
  <si>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</si>
  <si>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</si>
  <si>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</si>
  <si>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</si>
  <si>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</si>
  <si>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</si>
  <si>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</si>
  <si>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</si>
  <si>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</si>
  <si>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</si>
  <si>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</si>
  <si>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</si>
  <si>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</si>
  <si>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</si>
  <si>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</si>
  <si>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</si>
  <si>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</si>
  <si>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</si>
  <si>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</si>
  <si>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</si>
  <si>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</si>
  <si>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</si>
  <si>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</si>
  <si>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</si>
  <si>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</si>
  <si>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</si>
  <si>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</si>
  <si>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</si>
  <si>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</si>
  <si>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</si>
  <si>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</si>
  <si>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</si>
  <si>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</si>
  <si>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</si>
  <si>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</si>
  <si>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</si>
  <si>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</si>
  <si>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</si>
  <si>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</si>
  <si>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</si>
  <si>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</si>
  <si>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</si>
  <si>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</si>
  <si>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</si>
  <si>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</si>
  <si>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</si>
  <si>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</si>
  <si>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</si>
  <si>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</si>
  <si>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</si>
  <si>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</si>
  <si>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</si>
  <si>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</si>
  <si>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</si>
  <si>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</si>
  <si>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</si>
  <si>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</si>
  <si>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</si>
  <si>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</si>
  <si>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</si>
  <si>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</si>
  <si>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</si>
  <si>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</si>
  <si>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</si>
  <si>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</si>
  <si>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</si>
  <si>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</si>
  <si>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</si>
  <si>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</si>
  <si>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</si>
  <si>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</si>
  <si>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</si>
  <si>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</si>
  <si>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</si>
  <si>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</si>
  <si>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</si>
  <si>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</si>
  <si>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</si>
  <si>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</si>
  <si>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</si>
  <si>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</si>
  <si>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</si>
  <si>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</si>
  <si>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</si>
  <si>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</si>
  <si>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</si>
  <si>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</si>
  <si>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</si>
  <si>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</si>
  <si>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</si>
  <si>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</si>
  <si>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</si>
  <si>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</si>
  <si>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</si>
  <si>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</si>
  <si>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</si>
  <si>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</si>
  <si>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</si>
  <si>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</si>
  <si>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</si>
  <si>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</si>
  <si>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</si>
  <si>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</si>
  <si>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</si>
  <si>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</si>
  <si>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</si>
  <si>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</si>
  <si>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</si>
  <si>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</si>
  <si>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</si>
  <si>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</si>
  <si>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</si>
  <si>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</si>
  <si>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</si>
  <si>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</si>
  <si>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</si>
  <si>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</si>
  <si>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</si>
  <si>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</si>
  <si>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</si>
  <si>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</si>
  <si>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</si>
  <si>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</si>
  <si>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</si>
  <si>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</si>
  <si>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</si>
  <si>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</si>
  <si>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</si>
  <si>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</si>
  <si>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</si>
  <si>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</si>
  <si>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</si>
  <si>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</si>
  <si>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</si>
  <si>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</si>
  <si>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</si>
  <si>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</si>
  <si>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</si>
  <si>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</si>
  <si>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</si>
  <si>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</si>
  <si>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</si>
  <si>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</si>
  <si>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</si>
  <si>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</si>
  <si>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</si>
  <si>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</si>
  <si>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</si>
  <si>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</si>
  <si>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</si>
  <si>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</si>
  <si>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</si>
  <si>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</si>
  <si>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</si>
  <si>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</si>
  <si>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</si>
  <si>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</si>
  <si>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</si>
  <si>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</si>
  <si>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</si>
  <si>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</si>
  <si>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</si>
  <si>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</si>
  <si>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</si>
  <si>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</si>
  <si>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</si>
  <si>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</si>
  <si>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</si>
  <si>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</si>
  <si>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</si>
  <si>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</si>
  <si>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</si>
  <si>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</si>
  <si>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</si>
  <si>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</si>
  <si>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</si>
  <si>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</si>
  <si>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</si>
  <si>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</si>
  <si>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</si>
  <si>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</si>
  <si>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</si>
  <si>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</si>
  <si>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</si>
  <si>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</si>
  <si>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</si>
  <si>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</si>
  <si>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</si>
  <si>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</si>
  <si>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</si>
  <si>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</si>
  <si>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</si>
  <si>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</si>
  <si>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</si>
  <si>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</si>
  <si>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</si>
  <si>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</si>
  <si>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</si>
  <si>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</si>
  <si>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</si>
  <si>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</si>
  <si>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</si>
  <si>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</si>
  <si>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</si>
  <si>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</si>
  <si>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</si>
  <si>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</si>
  <si>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</si>
  <si>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</si>
  <si>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</si>
  <si>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</si>
  <si>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</si>
  <si>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</si>
  <si>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</si>
  <si>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</si>
  <si>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</si>
  <si>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</si>
  <si>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</si>
  <si>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</si>
  <si>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</si>
  <si>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</si>
  <si>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</si>
  <si>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</si>
  <si>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</si>
  <si>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</si>
  <si>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</si>
  <si>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</si>
  <si>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</si>
  <si>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</si>
  <si>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</si>
  <si>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</si>
  <si>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</si>
  <si>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</si>
  <si>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</si>
  <si>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</si>
  <si>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</si>
  <si>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</si>
  <si>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</si>
  <si>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</si>
  <si>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</si>
  <si>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</si>
  <si>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</si>
  <si>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</si>
  <si>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</si>
  <si>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</si>
  <si>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</si>
  <si>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</si>
  <si>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</si>
  <si>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</si>
  <si>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</si>
  <si>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</si>
  <si>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</si>
  <si>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</si>
  <si>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</si>
  <si>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</si>
  <si>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</si>
  <si>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</si>
  <si>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</si>
  <si>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</si>
  <si>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</si>
  <si>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</si>
  <si>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</si>
  <si>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</si>
  <si>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</si>
  <si>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</si>
  <si>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</si>
  <si>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</si>
  <si>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</si>
  <si>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</si>
  <si>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</si>
  <si>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</si>
  <si>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</si>
  <si>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</si>
  <si>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</si>
  <si>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</si>
  <si>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</si>
  <si>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</si>
  <si>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</si>
  <si>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</si>
  <si>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</si>
  <si>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</si>
  <si>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</si>
  <si>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</si>
  <si>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</si>
  <si>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</si>
  <si>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</si>
  <si>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</si>
  <si>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</si>
  <si>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</si>
  <si>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</si>
  <si>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</si>
  <si>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</si>
  <si>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</si>
  <si>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</si>
  <si>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</si>
  <si>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</si>
  <si>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</si>
  <si>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</si>
  <si>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</si>
  <si>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</si>
  <si>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</si>
  <si>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</si>
  <si>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</si>
  <si>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</si>
  <si>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</si>
  <si>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</si>
  <si>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</si>
  <si>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</si>
  <si>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</si>
  <si>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</si>
  <si>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</si>
  <si>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</si>
  <si>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</si>
  <si>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</si>
  <si>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</si>
  <si>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</si>
  <si>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</si>
  <si>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</si>
  <si>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</si>
  <si>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</si>
  <si>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</si>
  <si>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</si>
  <si>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</si>
  <si>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</si>
  <si>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</si>
  <si>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</si>
  <si>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</si>
  <si>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</si>
  <si>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</si>
  <si>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</si>
  <si>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</si>
  <si>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</si>
  <si>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</si>
  <si>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</si>
  <si>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</si>
  <si>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</si>
  <si>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</si>
  <si>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</si>
  <si>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</si>
  <si>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</si>
  <si>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</si>
  <si>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</si>
  <si>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</si>
  <si>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</si>
  <si>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</si>
  <si>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</si>
  <si>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</si>
  <si>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</si>
  <si>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</si>
  <si>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</si>
  <si>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</si>
  <si>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</si>
  <si>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</si>
  <si>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</si>
  <si>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</si>
  <si>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</si>
  <si>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</si>
  <si>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</si>
  <si>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</si>
  <si>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</si>
  <si>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</si>
  <si>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</si>
  <si>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</si>
  <si>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</si>
  <si>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</si>
  <si>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</si>
  <si>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</si>
  <si>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</si>
  <si>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</si>
  <si>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</si>
  <si>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</si>
  <si>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</si>
  <si>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</si>
  <si>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</si>
  <si>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</si>
  <si>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</si>
  <si>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</si>
  <si>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</si>
  <si>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</si>
  <si>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</si>
  <si>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</si>
  <si>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</si>
  <si>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</si>
  <si>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</si>
  <si>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</si>
  <si>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</si>
  <si>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</si>
  <si>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</si>
  <si>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</si>
  <si>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</si>
  <si>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</si>
  <si>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</si>
  <si>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</si>
  <si>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</si>
  <si>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</si>
  <si>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</si>
  <si>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</si>
  <si>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</si>
  <si>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</si>
  <si>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</si>
  <si>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</si>
  <si>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</si>
  <si>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</si>
  <si>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</si>
  <si>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</si>
  <si>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</si>
  <si>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</si>
  <si>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</si>
  <si>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</si>
  <si>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</si>
  <si>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</si>
  <si>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</si>
  <si>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</si>
  <si>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</si>
  <si>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</si>
  <si>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</si>
  <si>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</si>
  <si>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</si>
  <si>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</si>
  <si>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</si>
  <si>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</si>
  <si>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</si>
  <si>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</si>
  <si>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</si>
  <si>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</si>
  <si>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</si>
  <si>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</si>
  <si>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</si>
  <si>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</si>
  <si>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</si>
  <si>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</si>
  <si>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</si>
  <si>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</si>
  <si>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</si>
  <si>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</si>
  <si>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</si>
  <si>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</si>
  <si>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</si>
  <si>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</si>
  <si>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</si>
  <si>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</si>
  <si>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</si>
  <si>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</si>
  <si>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</si>
  <si>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</si>
  <si>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</si>
  <si>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</si>
  <si>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</si>
  <si>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</si>
  <si>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</si>
  <si>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</si>
  <si>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</si>
  <si>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</si>
  <si>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</si>
  <si>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</si>
  <si>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</si>
  <si>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</si>
  <si>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</si>
  <si>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</si>
  <si>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</si>
  <si>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</si>
  <si>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</si>
  <si>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</si>
  <si>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</si>
  <si>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</si>
  <si>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</si>
  <si>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</si>
  <si>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</si>
  <si>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</si>
  <si>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</si>
  <si>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</si>
  <si>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</si>
  <si>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</si>
  <si>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</si>
  <si>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</si>
  <si>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</si>
  <si>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</si>
  <si>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</si>
  <si>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</si>
  <si>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</si>
  <si>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</si>
  <si>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</si>
  <si>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</si>
  <si>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</si>
  <si>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</si>
  <si>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</si>
  <si>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</si>
  <si>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</si>
  <si>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</si>
  <si>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</si>
  <si>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</si>
  <si>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</si>
  <si>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</si>
  <si>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</si>
  <si>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</si>
  <si>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</si>
  <si>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</si>
  <si>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</si>
  <si>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</si>
  <si>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</si>
  <si>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</si>
  <si>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</si>
  <si>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</si>
  <si>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</si>
  <si>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</si>
  <si>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</si>
  <si>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</si>
  <si>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</si>
  <si>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</si>
  <si>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</si>
  <si>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</si>
  <si>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</si>
  <si>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</si>
  <si>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</si>
  <si>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</si>
  <si>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</si>
  <si>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</si>
  <si>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</si>
  <si>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</si>
  <si>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</si>
  <si>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</si>
  <si>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</si>
  <si>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</si>
  <si>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</si>
  <si>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</si>
  <si>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</si>
  <si>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</si>
  <si>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</si>
  <si>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</si>
  <si>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</si>
  <si>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</si>
  <si>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</si>
  <si>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</si>
  <si>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</si>
  <si>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</si>
  <si>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</si>
  <si>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</si>
  <si>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</si>
  <si>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</si>
  <si>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</si>
  <si>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</si>
  <si>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</si>
  <si>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</si>
  <si>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</si>
  <si>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</si>
  <si>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</si>
  <si>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</si>
  <si>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</si>
  <si>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</si>
  <si>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</si>
  <si>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</si>
  <si>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</si>
  <si>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</si>
  <si>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</si>
  <si>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</si>
  <si>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</si>
  <si>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</si>
  <si>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</si>
  <si>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</si>
  <si>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</si>
  <si>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</si>
  <si>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</si>
  <si>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</si>
  <si>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</si>
  <si>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</si>
  <si>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</si>
  <si>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</si>
  <si>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</si>
  <si>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</si>
  <si>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</si>
  <si>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</si>
  <si>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</si>
  <si>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</si>
  <si>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</si>
  <si>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</si>
  <si>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</si>
  <si>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</si>
  <si>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</si>
  <si>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</si>
  <si>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</si>
  <si>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</si>
  <si>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</si>
  <si>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</si>
  <si>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</si>
  <si>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</si>
  <si>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</si>
  <si>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</si>
  <si>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</si>
  <si>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</si>
  <si>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</si>
  <si>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</si>
  <si>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</si>
  <si>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</si>
  <si>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</si>
  <si>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</si>
  <si>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</si>
  <si>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</si>
  <si>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</si>
  <si>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</si>
  <si>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</si>
  <si>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</si>
  <si>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</si>
  <si>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</si>
  <si>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</si>
  <si>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</si>
  <si>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</si>
  <si>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</si>
  <si>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</si>
  <si>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</si>
  <si>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</si>
  <si>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</si>
  <si>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</si>
  <si>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</si>
  <si>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</si>
  <si>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</si>
  <si>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</si>
  <si>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</si>
  <si>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</si>
  <si>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</si>
  <si>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</si>
  <si>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</si>
  <si>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</si>
  <si>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</si>
  <si>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</si>
  <si>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</si>
  <si>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</si>
  <si>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</si>
  <si>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</si>
  <si>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</si>
  <si>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</si>
  <si>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</si>
  <si>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</si>
  <si>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</si>
  <si>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</si>
  <si>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</si>
  <si>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</si>
  <si>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</si>
  <si>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</si>
  <si>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</si>
  <si>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</si>
  <si>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</si>
  <si>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</si>
  <si>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</si>
  <si>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</si>
  <si>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</si>
  <si>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</si>
  <si>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</si>
  <si>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</si>
  <si>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</si>
  <si>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</si>
  <si>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</si>
  <si>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</si>
  <si>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</si>
  <si>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</si>
  <si>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</si>
  <si>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</si>
  <si>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</si>
  <si>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</si>
  <si>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</si>
  <si>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</si>
  <si>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</si>
  <si>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</si>
  <si>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</si>
  <si>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</si>
  <si>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</si>
  <si>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</si>
  <si>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</si>
  <si>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</si>
  <si>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</si>
  <si>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</si>
  <si>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</si>
  <si>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</si>
  <si>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</si>
  <si>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</si>
  <si>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</si>
  <si>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</si>
  <si>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</si>
  <si>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</si>
  <si>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</si>
  <si>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</si>
  <si>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</si>
  <si>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</si>
  <si>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</si>
  <si>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</si>
  <si>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</si>
  <si>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</si>
  <si>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</si>
  <si>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</si>
  <si>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</si>
  <si>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</si>
  <si>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</si>
  <si>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</si>
  <si>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</si>
  <si>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</si>
  <si>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</si>
  <si>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</si>
  <si>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</si>
  <si>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</si>
  <si>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</si>
  <si>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</si>
  <si>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</si>
  <si>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</si>
  <si>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</si>
  <si>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</si>
  <si>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</si>
  <si>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</si>
  <si>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</si>
  <si>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</si>
  <si>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</si>
  <si>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</si>
  <si>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</si>
  <si>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</si>
  <si>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</si>
  <si>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</si>
  <si>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</si>
  <si>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</si>
  <si>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</si>
  <si>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</si>
  <si>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</si>
  <si>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</si>
  <si>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</si>
  <si>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</si>
  <si>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</si>
  <si>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</si>
  <si>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</si>
  <si>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</si>
  <si>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</si>
  <si>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</si>
  <si>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</si>
  <si>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</si>
  <si>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</si>
  <si>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</si>
  <si>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</si>
  <si>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</si>
  <si>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</si>
  <si>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</si>
  <si>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</si>
  <si>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</si>
  <si>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</si>
  <si>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</si>
  <si>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</si>
  <si>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</si>
  <si>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</si>
  <si>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</si>
  <si>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</si>
  <si>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</si>
  <si>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</si>
  <si>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</si>
  <si>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</si>
  <si>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</si>
  <si>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</si>
  <si>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</si>
  <si>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</si>
  <si>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</si>
  <si>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</si>
  <si>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</si>
  <si>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</si>
  <si>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</si>
  <si>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</si>
  <si>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</si>
  <si>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</si>
  <si>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</si>
  <si>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</si>
  <si>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</si>
  <si>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</si>
  <si>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</si>
  <si>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</si>
  <si>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</si>
  <si>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</si>
  <si>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</si>
  <si>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</si>
  <si>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</si>
  <si>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</si>
  <si>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</si>
  <si>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</si>
  <si>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</si>
  <si>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</si>
  <si>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</si>
  <si>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</si>
  <si>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</si>
  <si>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</si>
  <si>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</si>
  <si>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</si>
  <si>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</si>
  <si>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</si>
  <si>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</si>
  <si>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</si>
  <si>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</si>
  <si>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</si>
  <si>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</si>
  <si>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</si>
  <si>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</si>
  <si>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</si>
  <si>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</si>
  <si>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</si>
  <si>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</si>
  <si>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</si>
  <si>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</si>
  <si>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</si>
  <si>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</si>
  <si>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</si>
  <si>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</si>
  <si>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</si>
  <si>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</si>
  <si>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</si>
  <si>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</si>
  <si>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</si>
  <si>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</si>
  <si>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</si>
  <si>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</si>
  <si>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</si>
  <si>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</si>
  <si>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</si>
  <si>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</si>
  <si>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</si>
  <si>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</si>
  <si>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</si>
  <si>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</si>
  <si>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</si>
  <si>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</si>
  <si>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</si>
  <si>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</si>
  <si>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</si>
  <si>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</si>
  <si>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</si>
  <si>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</si>
  <si>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</si>
  <si>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</si>
  <si>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</si>
  <si>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</si>
  <si>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</si>
  <si>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</si>
  <si>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</si>
  <si>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</si>
  <si>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</si>
  <si>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</si>
  <si>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</si>
  <si>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</si>
  <si>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</si>
  <si>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</si>
  <si>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</si>
  <si>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</si>
  <si>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</si>
  <si>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</si>
  <si>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</si>
  <si>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</si>
  <si>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</si>
  <si>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</si>
  <si>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</si>
  <si>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</si>
  <si>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</si>
  <si>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</si>
  <si>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</si>
  <si>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</si>
  <si>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</si>
  <si>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</si>
  <si>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</si>
  <si>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</si>
  <si>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</si>
  <si>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</si>
  <si>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</si>
  <si>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</si>
  <si>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</si>
  <si>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</si>
  <si>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</si>
  <si>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</si>
  <si>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</si>
  <si>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</si>
  <si>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</si>
  <si>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</si>
  <si>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</si>
  <si>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</si>
  <si>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</si>
  <si>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</si>
  <si>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</si>
  <si>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</si>
  <si>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</si>
  <si>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</si>
  <si>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</si>
  <si>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</si>
  <si>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</si>
  <si>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</si>
  <si>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</si>
  <si>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</si>
  <si>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</si>
  <si>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</si>
  <si>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</si>
  <si>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</si>
  <si>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</si>
  <si>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</si>
  <si>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</si>
  <si>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</si>
  <si>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</si>
  <si>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</si>
  <si>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</si>
  <si>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</si>
  <si>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</si>
  <si>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</si>
  <si>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</si>
  <si>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</si>
  <si>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</si>
  <si>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</si>
  <si>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</si>
  <si>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</si>
  <si>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</si>
  <si>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</si>
  <si>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</si>
  <si>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</si>
  <si>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</si>
  <si>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</si>
  <si>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</si>
  <si>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</si>
  <si>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</si>
  <si>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</si>
  <si>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</si>
  <si>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</si>
  <si>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</si>
  <si>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</si>
  <si>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</si>
  <si>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</si>
  <si>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</si>
  <si>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</si>
  <si>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</si>
  <si>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</si>
  <si>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</si>
  <si>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</si>
  <si>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</si>
  <si>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</si>
  <si>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</si>
  <si>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</si>
  <si>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</si>
  <si>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</si>
  <si>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</si>
  <si>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</si>
  <si>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</si>
  <si>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</si>
  <si>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</si>
  <si>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</si>
  <si>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</si>
  <si>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</si>
  <si>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</si>
  <si>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</si>
  <si>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</si>
  <si>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</si>
  <si>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</si>
  <si>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</si>
  <si>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</si>
  <si>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</si>
  <si>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</si>
  <si>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</si>
  <si>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</si>
  <si>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</si>
  <si>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</si>
  <si>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</si>
  <si>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</si>
  <si>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</si>
  <si>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</si>
  <si>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</si>
  <si>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</si>
  <si>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</si>
  <si>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</si>
  <si>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</si>
  <si>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</si>
  <si>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</si>
  <si>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</si>
  <si>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</si>
  <si>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</si>
  <si>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</si>
  <si>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</si>
  <si>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</si>
  <si>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</si>
  <si>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</si>
  <si>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</si>
  <si>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</si>
  <si>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</si>
  <si>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</si>
  <si>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</si>
  <si>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</si>
  <si>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</si>
  <si>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</si>
  <si>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</si>
  <si>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</si>
  <si>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</si>
  <si>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</si>
  <si>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</si>
  <si>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</si>
  <si>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</si>
  <si>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</si>
  <si>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</si>
  <si>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</si>
  <si>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</si>
  <si>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</si>
  <si>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</si>
  <si>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</si>
  <si>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</si>
  <si>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</si>
  <si>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</si>
  <si>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</si>
  <si>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</si>
  <si>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</si>
  <si>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</si>
  <si>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</si>
  <si>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</si>
  <si>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</si>
  <si>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</si>
  <si>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</si>
  <si>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</si>
  <si>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</si>
  <si>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</si>
  <si>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</si>
  <si>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</si>
  <si>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</si>
  <si>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</si>
  <si>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</si>
  <si>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</si>
  <si>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</si>
  <si>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</si>
  <si>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</si>
  <si>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</si>
  <si>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</si>
  <si>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</si>
  <si>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</si>
  <si>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</si>
  <si>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</si>
  <si>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</si>
  <si>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</si>
  <si>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</si>
  <si>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</si>
  <si>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</si>
  <si>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</si>
  <si>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</si>
  <si>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</si>
  <si>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</si>
  <si>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</si>
  <si>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</si>
  <si>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</si>
  <si>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</si>
  <si>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</si>
  <si>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</si>
  <si>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</si>
  <si>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</si>
  <si>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</si>
  <si>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</si>
  <si>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</si>
  <si>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</si>
  <si>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</si>
  <si>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</si>
  <si>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</si>
  <si>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</si>
  <si>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</si>
  <si>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</si>
  <si>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</si>
  <si>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</si>
  <si>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</si>
  <si>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</si>
  <si>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</si>
  <si>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</si>
  <si>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</si>
  <si>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</si>
  <si>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</si>
  <si>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</si>
  <si>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</si>
  <si>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</si>
  <si>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</si>
  <si>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</si>
  <si>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</si>
  <si>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</si>
  <si>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</si>
  <si>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</si>
  <si>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</si>
  <si>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</si>
  <si>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</si>
  <si>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</si>
  <si>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</si>
  <si>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</si>
  <si>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</si>
  <si>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</si>
  <si>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</si>
  <si>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</si>
  <si>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</si>
  <si>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</si>
  <si>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</si>
  <si>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</si>
  <si>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</si>
  <si>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</si>
  <si>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</si>
  <si>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</si>
  <si>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</si>
  <si>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</si>
  <si>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</si>
  <si>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</si>
  <si>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</si>
  <si>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</si>
  <si>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</si>
  <si>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</si>
  <si>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</si>
  <si>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</si>
  <si>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</si>
  <si>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</si>
  <si>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</si>
  <si>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</si>
  <si>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</si>
  <si>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</si>
  <si>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</si>
  <si>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</si>
  <si>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</si>
  <si>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</si>
  <si>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</si>
  <si>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</si>
  <si>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</si>
  <si>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</si>
  <si>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</si>
  <si>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</si>
  <si>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</si>
  <si>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</si>
  <si>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</si>
  <si>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</si>
  <si>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</si>
  <si>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</si>
  <si>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</si>
  <si>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</si>
  <si>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</si>
  <si>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</si>
  <si>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</si>
  <si>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</si>
  <si>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</si>
  <si>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</si>
  <si>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</si>
  <si>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</si>
  <si>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</si>
  <si>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</si>
  <si>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</si>
  <si>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</si>
  <si>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</si>
  <si>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</si>
  <si>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</si>
  <si>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</si>
  <si>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</si>
  <si>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</si>
  <si>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</si>
  <si>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</si>
  <si>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</si>
  <si>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</si>
  <si>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</si>
  <si>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</si>
  <si>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</si>
  <si>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</si>
  <si>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</si>
  <si>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</si>
  <si>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</si>
  <si>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</si>
  <si>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</si>
  <si>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</si>
  <si>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</si>
  <si>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</si>
  <si>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</si>
  <si>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</si>
  <si>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</si>
  <si>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</si>
  <si>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</si>
  <si>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</si>
  <si>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</si>
  <si>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</si>
  <si>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</si>
  <si>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</si>
  <si>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</si>
  <si>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</si>
  <si>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</si>
  <si>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</si>
  <si>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</si>
  <si>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</si>
  <si>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</si>
  <si>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</si>
  <si>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</si>
  <si>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</si>
  <si>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</si>
  <si>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</si>
  <si>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</si>
  <si>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</si>
  <si>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</si>
  <si>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</si>
  <si>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</si>
  <si>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</si>
  <si>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</si>
  <si>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</si>
  <si>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</si>
  <si>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</si>
  <si>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</si>
  <si>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</si>
  <si>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</si>
  <si>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</si>
  <si>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</si>
  <si>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</si>
  <si>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</si>
  <si>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</si>
  <si>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</si>
  <si>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</si>
  <si>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</si>
  <si>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</si>
  <si>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</si>
  <si>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</si>
  <si>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</si>
  <si>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</si>
  <si>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</si>
  <si>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</si>
  <si>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</si>
  <si>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</si>
  <si>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</si>
  <si>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</si>
  <si>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</si>
  <si>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</si>
  <si>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</si>
  <si>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</si>
  <si>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</si>
  <si>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</si>
  <si>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</si>
  <si>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</si>
  <si>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</si>
  <si>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</si>
  <si>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</si>
  <si>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</si>
  <si>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</si>
  <si>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</si>
  <si>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</si>
  <si>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</si>
  <si>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</si>
  <si>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</si>
  <si>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</si>
  <si>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</si>
  <si>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</si>
  <si>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</si>
  <si>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</si>
  <si>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</si>
  <si>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</si>
  <si>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</si>
  <si>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</si>
  <si>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</si>
  <si>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</si>
  <si>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</si>
  <si>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</si>
  <si>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</si>
  <si>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</si>
  <si>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</si>
  <si>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</si>
  <si>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</si>
  <si>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</si>
  <si>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</si>
  <si>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</si>
  <si>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</si>
  <si>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</si>
  <si>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</si>
  <si>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</si>
  <si>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</si>
  <si>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</si>
  <si>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</si>
  <si>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</si>
  <si>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</si>
  <si>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</si>
  <si>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</si>
  <si>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</si>
  <si>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</si>
  <si>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</si>
  <si>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</si>
  <si>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</si>
  <si>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</si>
  <si>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</si>
  <si>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</si>
  <si>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</si>
  <si>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</si>
  <si>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</si>
  <si>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</si>
  <si>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</si>
  <si>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</si>
  <si>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</si>
  <si>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</si>
  <si>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</si>
  <si>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</si>
  <si>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</si>
  <si>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</si>
  <si>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</si>
  <si>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</si>
  <si>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</si>
  <si>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</si>
  <si>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</si>
  <si>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</si>
  <si>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</si>
  <si>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</si>
  <si>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</si>
  <si>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</si>
  <si>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</si>
  <si>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</si>
  <si>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</si>
  <si>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</si>
  <si>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</si>
  <si>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</si>
  <si>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</si>
  <si>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</si>
  <si>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</si>
  <si>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</si>
  <si>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</si>
  <si>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</si>
  <si>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</si>
  <si>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</si>
  <si>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</si>
  <si>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</si>
  <si>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</si>
  <si>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</si>
  <si>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</si>
  <si>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</si>
  <si>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</si>
  <si>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</si>
  <si>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</si>
  <si>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</si>
  <si>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</si>
  <si>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</si>
  <si>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</si>
  <si>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</si>
  <si>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</si>
  <si>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</si>
  <si>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</si>
  <si>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</si>
  <si>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</si>
  <si>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</si>
  <si>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</si>
  <si>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</si>
  <si>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</si>
  <si>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</si>
  <si>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</si>
  <si>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</si>
  <si>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</si>
  <si>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</si>
  <si>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</si>
  <si>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</si>
  <si>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</si>
  <si>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</si>
  <si>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</si>
  <si>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</si>
  <si>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</si>
  <si>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</si>
  <si>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</si>
  <si>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</si>
  <si>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</si>
  <si>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</si>
  <si>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</si>
  <si>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</si>
  <si>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</si>
  <si>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</si>
  <si>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</si>
  <si>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</si>
  <si>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</si>
  <si>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</si>
  <si>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</si>
  <si>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</si>
  <si>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</si>
  <si>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</si>
  <si>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</si>
  <si>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</si>
  <si>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</si>
  <si>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</si>
  <si>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</si>
  <si>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</si>
  <si>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</si>
  <si>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</si>
  <si>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</si>
  <si>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</si>
  <si>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</si>
  <si>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</si>
  <si>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</si>
  <si>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</si>
  <si>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</si>
  <si>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</si>
  <si>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</si>
  <si>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</si>
  <si>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</si>
  <si>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</si>
  <si>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</si>
  <si>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</si>
  <si>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</si>
  <si>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</si>
  <si>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</si>
  <si>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</si>
  <si>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</si>
  <si>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</si>
  <si>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</si>
  <si>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</si>
  <si>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</si>
  <si>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</si>
  <si>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</si>
  <si>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</si>
  <si>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</si>
  <si>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</si>
  <si>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</si>
  <si>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</si>
  <si>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</si>
  <si>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</si>
  <si>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</si>
  <si>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</si>
  <si>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</si>
  <si>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</si>
  <si>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</si>
  <si>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</si>
  <si>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</si>
  <si>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</si>
  <si>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</si>
  <si>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</si>
  <si>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</si>
  <si>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</si>
  <si>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</si>
  <si>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</si>
  <si>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</si>
  <si>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</si>
  <si>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</si>
  <si>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</si>
  <si>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</si>
  <si>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</si>
  <si>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</si>
  <si>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</si>
  <si>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</si>
  <si>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</si>
  <si>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</si>
  <si>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</si>
  <si>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</si>
  <si>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</si>
  <si>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</si>
  <si>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</si>
  <si>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</si>
  <si>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</si>
  <si>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</si>
  <si>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</si>
  <si>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</si>
  <si>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</si>
  <si>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</si>
  <si>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</si>
  <si>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</si>
  <si>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</si>
  <si>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</si>
  <si>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</si>
  <si>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</si>
  <si>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</si>
  <si>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</si>
  <si>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</si>
  <si>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</si>
  <si>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</si>
  <si>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</si>
  <si>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</si>
  <si>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</si>
  <si>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</si>
  <si>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</si>
  <si>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</si>
  <si>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</si>
  <si>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</si>
  <si>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</si>
  <si>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</si>
  <si>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</si>
  <si>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</si>
  <si>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</si>
  <si>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</si>
  <si>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</si>
  <si>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</si>
  <si>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</si>
  <si>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</si>
  <si>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</si>
  <si>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</si>
  <si>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</si>
  <si>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</si>
  <si>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</si>
  <si>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</si>
  <si>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</si>
  <si>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</si>
  <si>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</si>
  <si>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</si>
  <si>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</si>
  <si>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</si>
  <si>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</si>
  <si>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</si>
  <si>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</si>
  <si>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</si>
  <si>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</si>
  <si>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</si>
  <si>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</si>
  <si>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</si>
  <si>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</si>
  <si>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</si>
  <si>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</si>
  <si>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</si>
  <si>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</si>
  <si>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</si>
  <si>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</si>
  <si>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</si>
  <si>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</si>
  <si>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</si>
  <si>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</si>
  <si>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</si>
  <si>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</si>
  <si>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</si>
  <si>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</si>
  <si>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</si>
  <si>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</si>
  <si>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</si>
  <si>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</si>
  <si>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</si>
  <si>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</si>
  <si>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</si>
  <si>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</si>
  <si>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</si>
  <si>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</si>
  <si>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</si>
  <si>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</si>
  <si>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</si>
  <si>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</si>
  <si>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</si>
  <si>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</si>
  <si>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</si>
  <si>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</si>
  <si>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</si>
  <si>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</si>
  <si>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</si>
  <si>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</si>
  <si>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</si>
  <si>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</si>
  <si>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</si>
  <si>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</si>
  <si>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</si>
  <si>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</si>
  <si>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</si>
  <si>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</si>
  <si>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</si>
  <si>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</si>
  <si>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</si>
  <si>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</si>
  <si>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</si>
  <si>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</si>
  <si>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</si>
  <si>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</si>
  <si>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</si>
  <si>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</si>
  <si>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</si>
  <si>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</si>
  <si>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</si>
  <si>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</si>
  <si>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</si>
  <si>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</si>
  <si>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</si>
  <si>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</si>
  <si>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</si>
  <si>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</si>
  <si>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</si>
  <si>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</si>
  <si>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</si>
  <si>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</si>
  <si>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</si>
  <si>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</si>
  <si>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</si>
  <si>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</si>
  <si>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</si>
  <si>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</si>
  <si>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</si>
  <si>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</si>
  <si>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</si>
  <si>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</si>
  <si>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</si>
  <si>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</si>
  <si>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</si>
  <si>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</si>
  <si>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</si>
  <si>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</si>
  <si>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</si>
  <si>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</si>
  <si>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</si>
  <si>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</si>
  <si>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</si>
  <si>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</si>
  <si>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</si>
  <si>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</si>
  <si>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</si>
  <si>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</si>
  <si>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</si>
  <si>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</si>
  <si>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</si>
  <si>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</si>
  <si>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</si>
  <si>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</si>
  <si>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</si>
  <si>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</si>
  <si>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</si>
  <si>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</si>
  <si>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</si>
  <si>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</si>
  <si>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</si>
  <si>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</si>
  <si>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</si>
  <si>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</si>
  <si>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</si>
  <si>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</si>
  <si>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</si>
  <si>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</si>
  <si>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</si>
  <si>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</si>
  <si>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</si>
  <si>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</si>
  <si>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</si>
  <si>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</si>
  <si>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</si>
  <si>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</si>
  <si>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</si>
  <si>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</si>
  <si>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</si>
  <si>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</si>
  <si>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</si>
  <si>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</si>
  <si>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</si>
  <si>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</si>
  <si>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</si>
  <si>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</si>
  <si>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</si>
  <si>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</si>
  <si>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</si>
  <si>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</si>
  <si>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</si>
  <si>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</si>
  <si>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</si>
  <si>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</si>
  <si>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</si>
  <si>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</si>
  <si>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</si>
  <si>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</si>
  <si>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</si>
  <si>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</si>
  <si>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</si>
  <si>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</si>
  <si>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</si>
  <si>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</si>
  <si>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</si>
  <si>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</si>
  <si>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</si>
  <si>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</si>
  <si>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</si>
  <si>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</si>
  <si>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</si>
  <si>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</si>
  <si>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</si>
  <si>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</si>
  <si>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</si>
  <si>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</si>
  <si>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</si>
  <si>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</si>
  <si>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</si>
  <si>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</si>
  <si>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</si>
  <si>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</si>
  <si>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</si>
  <si>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</si>
  <si>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</si>
  <si>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</si>
  <si>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</si>
  <si>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</si>
  <si>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</si>
  <si>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</si>
  <si>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</si>
  <si>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</si>
  <si>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</si>
  <si>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</si>
  <si>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</si>
  <si>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</si>
  <si>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</si>
  <si>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</si>
  <si>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</si>
  <si>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</si>
  <si>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</si>
  <si>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</si>
  <si>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</si>
  <si>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</si>
  <si>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</si>
  <si>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</si>
  <si>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</si>
  <si>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</si>
  <si>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</si>
  <si>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</si>
  <si>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</si>
  <si>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</si>
  <si>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</si>
  <si>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</si>
  <si>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</si>
  <si>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</si>
  <si>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</si>
  <si>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</si>
  <si>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</si>
  <si>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</si>
  <si>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</si>
  <si>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</si>
  <si>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</si>
  <si>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</si>
  <si>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</si>
  <si>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</si>
  <si>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</si>
  <si>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</si>
  <si>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</si>
  <si>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</si>
  <si>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</si>
  <si>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</si>
  <si>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</si>
  <si>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</si>
  <si>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</si>
  <si>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</si>
  <si>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</si>
  <si>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</si>
  <si>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</si>
  <si>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</si>
  <si>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</si>
  <si>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</si>
  <si>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</si>
  <si>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</si>
  <si>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</si>
  <si>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</si>
  <si>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</si>
  <si>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</si>
  <si>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</si>
  <si>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</si>
  <si>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</si>
  <si>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</si>
  <si>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</si>
  <si>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</si>
  <si>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</si>
  <si>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</si>
  <si>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</si>
  <si>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</si>
  <si>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</si>
  <si>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</si>
  <si>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</si>
  <si>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</si>
  <si>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</si>
  <si>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</si>
  <si>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</si>
  <si>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</si>
  <si>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</si>
  <si>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</si>
  <si>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</si>
  <si>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</si>
  <si>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</si>
  <si>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</si>
  <si>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</si>
  <si>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</si>
  <si>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</si>
  <si>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</si>
  <si>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</si>
  <si>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</si>
  <si>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</si>
  <si>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</si>
  <si>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</si>
  <si>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</si>
  <si>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</si>
  <si>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</si>
  <si>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</si>
  <si>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</si>
  <si>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</si>
  <si>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</si>
  <si>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</si>
  <si>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</si>
  <si>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</si>
  <si>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</si>
  <si>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</si>
  <si>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</si>
  <si>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</si>
  <si>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</si>
  <si>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</si>
  <si>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</si>
  <si>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</si>
  <si>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</si>
  <si>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</si>
  <si>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</si>
  <si>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</si>
  <si>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</si>
  <si>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</si>
  <si>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</si>
  <si>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</si>
  <si>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</si>
  <si>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</si>
  <si>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</si>
  <si>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</si>
  <si>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</si>
  <si>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</si>
  <si>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</si>
  <si>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</si>
  <si>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</si>
  <si>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</si>
  <si>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</si>
  <si>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</si>
  <si>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</si>
  <si>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</si>
  <si>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</si>
  <si>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</si>
  <si>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</si>
  <si>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</si>
  <si>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</si>
  <si>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</si>
  <si>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</si>
  <si>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</si>
  <si>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</si>
  <si>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</si>
  <si>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</si>
  <si>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</si>
  <si>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</si>
  <si>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</si>
  <si>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</si>
  <si>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</si>
  <si>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</si>
  <si>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</si>
  <si>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</si>
  <si>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</si>
  <si>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</si>
  <si>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</si>
  <si>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</si>
  <si>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</si>
  <si>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</si>
  <si>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</si>
  <si>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</si>
  <si>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</si>
  <si>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</si>
  <si>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</si>
  <si>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</si>
  <si>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</si>
  <si>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</si>
  <si>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</si>
  <si>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</si>
  <si>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</si>
  <si>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</si>
  <si>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</si>
  <si>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</si>
  <si>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</si>
  <si>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</si>
  <si>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</si>
  <si>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</si>
  <si>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</si>
  <si>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</si>
  <si>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</si>
  <si>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</si>
  <si>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</si>
  <si>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</si>
  <si>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</si>
  <si>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</si>
  <si>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</si>
  <si>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</si>
  <si>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</si>
  <si>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</si>
  <si>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</si>
  <si>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</si>
  <si>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</si>
  <si>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</si>
  <si>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</si>
  <si>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</si>
  <si>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</si>
  <si>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</si>
  <si>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</si>
  <si>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</si>
  <si>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</si>
  <si>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</si>
  <si>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</si>
  <si>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</si>
  <si>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</si>
  <si>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</si>
  <si>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</si>
  <si>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</si>
  <si>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</si>
  <si>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</si>
  <si>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</si>
  <si>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</si>
  <si>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</si>
  <si>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</si>
  <si>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</si>
  <si>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</si>
  <si>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</si>
  <si>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</si>
  <si>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</si>
  <si>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</si>
  <si>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</si>
  <si>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</si>
  <si>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</si>
  <si>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</si>
  <si>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</si>
  <si>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</si>
  <si>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</si>
  <si>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</si>
  <si>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</si>
  <si>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</si>
  <si>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</si>
  <si>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</si>
  <si>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</si>
  <si>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</si>
  <si>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</si>
  <si>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</si>
  <si>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</si>
  <si>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</si>
  <si>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</si>
  <si>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</si>
  <si>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</si>
  <si>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</si>
  <si>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</si>
  <si>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</si>
  <si>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</si>
  <si>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</si>
  <si>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</si>
  <si>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</si>
  <si>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</si>
  <si>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</si>
  <si>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</si>
  <si>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</si>
  <si>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</si>
  <si>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</si>
  <si>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</si>
  <si>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</si>
  <si>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</si>
  <si>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</si>
  <si>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</si>
  <si>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</si>
  <si>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</si>
  <si>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</si>
  <si>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</si>
  <si>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</si>
  <si>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</si>
  <si>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</si>
  <si>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</si>
  <si>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</si>
  <si>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</si>
  <si>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</si>
  <si>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</si>
  <si>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</si>
  <si>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</si>
  <si>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</si>
  <si>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</si>
  <si>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</si>
  <si>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</si>
  <si>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</si>
  <si>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</si>
  <si>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</si>
  <si>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</si>
  <si>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</si>
  <si>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</si>
  <si>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</si>
  <si>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</si>
  <si>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</si>
  <si>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</si>
  <si>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</si>
  <si>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</si>
  <si>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</si>
  <si>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</si>
  <si>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</si>
  <si>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</si>
  <si>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</si>
  <si>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</si>
  <si>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</si>
  <si>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</si>
  <si>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</si>
  <si>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</si>
  <si>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</si>
  <si>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</si>
  <si>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</si>
  <si>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</si>
  <si>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</si>
  <si>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</si>
  <si>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</si>
  <si>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</si>
  <si>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</si>
  <si>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</si>
  <si>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</si>
  <si>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</si>
  <si>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</si>
  <si>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</si>
  <si>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</si>
  <si>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</si>
  <si>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</si>
  <si>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</si>
  <si>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</si>
  <si>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</si>
  <si>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</si>
  <si>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</si>
  <si>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</si>
  <si>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</si>
  <si>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</si>
  <si>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</si>
  <si>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</si>
  <si>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</si>
  <si>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</si>
  <si>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</si>
  <si>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</si>
  <si>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</si>
  <si>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</si>
  <si>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</si>
  <si>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</si>
  <si>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</si>
  <si>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</si>
  <si>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</si>
  <si>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</si>
  <si>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</si>
  <si>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</si>
  <si>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</si>
  <si>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</si>
  <si>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</si>
  <si>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</si>
  <si>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</si>
  <si>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</si>
  <si>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</si>
  <si>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</si>
  <si>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</si>
  <si>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</si>
  <si>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</si>
  <si>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</si>
  <si>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</si>
  <si>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</si>
  <si>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</si>
  <si>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</si>
  <si>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</si>
  <si>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</si>
  <si>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</si>
  <si>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</si>
  <si>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</si>
  <si>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</si>
  <si>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</si>
  <si>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</si>
  <si>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</si>
  <si>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</si>
  <si>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</si>
  <si>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</si>
  <si>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</si>
  <si>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</si>
  <si>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</si>
  <si>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</si>
  <si>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</si>
  <si>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</si>
  <si>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</si>
  <si>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</si>
  <si>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</si>
  <si>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</si>
  <si>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</si>
  <si>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</si>
  <si>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</si>
  <si>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</si>
  <si>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</si>
  <si>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</si>
  <si>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</si>
  <si>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</si>
  <si>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</si>
  <si>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</si>
  <si>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</si>
  <si>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</si>
  <si>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</si>
  <si>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</si>
  <si>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</si>
  <si>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</si>
  <si>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</si>
  <si>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</si>
  <si>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</si>
  <si>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</si>
  <si>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</si>
  <si>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</si>
  <si>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</si>
  <si>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</si>
  <si>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</si>
  <si>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</si>
  <si>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</si>
  <si>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</si>
  <si>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</si>
  <si>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</si>
  <si>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</si>
  <si>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</si>
  <si>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</si>
  <si>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</si>
  <si>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</si>
  <si>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</si>
  <si>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</si>
  <si>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</si>
  <si>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</si>
  <si>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</si>
  <si>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</si>
  <si>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</si>
  <si>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</si>
  <si>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</si>
  <si>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</si>
  <si>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</si>
  <si>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</si>
  <si>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</si>
  <si>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</si>
  <si>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</si>
  <si>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</si>
  <si>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</si>
  <si>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</si>
  <si>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</si>
  <si>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</si>
  <si>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</si>
  <si>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</si>
  <si>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</si>
  <si>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</si>
  <si>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</si>
  <si>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</si>
  <si>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</si>
  <si>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</si>
  <si>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</si>
  <si>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</si>
  <si>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</si>
  <si>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</si>
  <si>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</si>
  <si>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</si>
  <si>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</si>
  <si>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</si>
  <si>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</si>
  <si>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</si>
  <si>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</si>
  <si>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</si>
  <si>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</si>
  <si>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</si>
  <si>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</si>
  <si>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</si>
  <si>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</si>
  <si>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</si>
  <si>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</si>
  <si>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</si>
  <si>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</si>
  <si>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</si>
  <si>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</si>
  <si>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</si>
  <si>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</si>
  <si>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</si>
  <si>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</si>
  <si>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</si>
  <si>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</si>
  <si>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</si>
  <si>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</si>
  <si>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</si>
  <si>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</si>
  <si>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</si>
  <si>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</si>
  <si>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</si>
  <si>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</si>
  <si>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</si>
  <si>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</si>
  <si>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</si>
  <si>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</si>
  <si>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</si>
  <si>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</si>
  <si>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</si>
  <si>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</si>
  <si>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</si>
  <si>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</si>
  <si>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</si>
  <si>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</si>
  <si>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</si>
  <si>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</si>
  <si>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</si>
  <si>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</si>
  <si>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</si>
  <si>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</si>
  <si>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</si>
  <si>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</si>
  <si>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</si>
  <si>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</si>
  <si>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</si>
  <si>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</si>
  <si>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</si>
  <si>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</si>
  <si>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</si>
  <si>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</si>
  <si>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</si>
  <si>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</si>
  <si>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</si>
  <si>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</si>
  <si>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</si>
  <si>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</si>
  <si>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</si>
  <si>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</si>
  <si>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</si>
  <si>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</si>
  <si>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</si>
  <si>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</si>
  <si>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</si>
  <si>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</si>
  <si>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</si>
  <si>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</si>
  <si>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</si>
  <si>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</si>
  <si>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</si>
  <si>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</si>
  <si>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</si>
  <si>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</si>
  <si>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</si>
  <si>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</si>
  <si>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</si>
  <si>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</si>
  <si>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</si>
  <si>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</si>
  <si>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</si>
  <si>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</si>
  <si>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</si>
  <si>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</si>
  <si>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</si>
  <si>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</si>
  <si>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</si>
  <si>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</si>
  <si>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</si>
  <si>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</si>
  <si>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</si>
  <si>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</si>
  <si>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</si>
  <si>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</si>
  <si>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</si>
  <si>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</si>
  <si>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</si>
  <si>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</si>
  <si>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</si>
  <si>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</si>
  <si>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</si>
  <si>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</si>
  <si>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</si>
  <si>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</si>
  <si>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</si>
  <si>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</si>
  <si>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</si>
  <si>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</si>
  <si>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</si>
  <si>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</si>
  <si>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</si>
  <si>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</si>
  <si>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</si>
  <si>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</si>
  <si>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</si>
  <si>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</si>
  <si>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</si>
  <si>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</si>
  <si>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</si>
  <si>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</si>
  <si>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</si>
  <si>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</si>
  <si>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</si>
  <si>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</si>
  <si>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</si>
  <si>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</si>
  <si>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</si>
  <si>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</si>
  <si>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</si>
  <si>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</si>
  <si>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</si>
  <si>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</si>
  <si>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</si>
  <si>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</si>
  <si>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</si>
  <si>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</si>
  <si>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</si>
  <si>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</si>
  <si>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</si>
  <si>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</si>
  <si>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</si>
  <si>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</si>
  <si>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</si>
  <si>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</si>
  <si>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</si>
  <si>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</si>
  <si>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</si>
  <si>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</si>
  <si>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</si>
  <si>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</si>
  <si>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</si>
  <si>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</si>
  <si>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</si>
  <si>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</si>
  <si>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</si>
  <si>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</si>
  <si>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</si>
  <si>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</si>
  <si>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</si>
  <si>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</si>
  <si>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</si>
  <si>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</si>
  <si>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</si>
  <si>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</si>
  <si>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</si>
  <si>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</si>
  <si>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</si>
  <si>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</si>
  <si>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</si>
  <si>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</si>
  <si>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</si>
  <si>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</si>
  <si>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</si>
  <si>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</si>
  <si>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</si>
  <si>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</si>
  <si>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</si>
  <si>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</si>
  <si>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</si>
  <si>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</si>
  <si>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</si>
  <si>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</si>
  <si>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</si>
  <si>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</si>
  <si>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</si>
  <si>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</si>
  <si>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</si>
  <si>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</si>
  <si>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</si>
  <si>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</si>
  <si>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</si>
  <si>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</si>
  <si>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</si>
  <si>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</si>
  <si>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</si>
  <si>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</si>
  <si>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</si>
  <si>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</si>
  <si>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</si>
  <si>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</si>
  <si>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</si>
  <si>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</si>
  <si>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</si>
  <si>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</si>
  <si>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</si>
  <si>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</si>
  <si>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</si>
  <si>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</si>
  <si>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</si>
  <si>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</si>
  <si>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</si>
  <si>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</si>
  <si>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</si>
  <si>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</si>
  <si>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</si>
  <si>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</si>
  <si>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</si>
  <si>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</si>
  <si>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</si>
  <si>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</si>
  <si>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</si>
  <si>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</si>
  <si>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</si>
  <si>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</si>
  <si>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</si>
  <si>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</si>
  <si>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</si>
  <si>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</si>
  <si>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</si>
  <si>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</si>
  <si>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</si>
  <si>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</si>
  <si>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</si>
  <si>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</si>
  <si>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</si>
  <si>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</si>
  <si>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</si>
  <si>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</si>
  <si>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</si>
  <si>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</si>
  <si>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</si>
  <si>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</si>
  <si>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</si>
  <si>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</si>
  <si>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</si>
  <si>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</si>
  <si>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</si>
  <si>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</si>
  <si>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</si>
  <si>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</si>
  <si>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</si>
  <si>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</si>
  <si>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</si>
  <si>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</si>
  <si>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</si>
  <si>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</si>
  <si>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</si>
  <si>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</si>
  <si>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</si>
  <si>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</si>
  <si>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</si>
  <si>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</si>
  <si>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</si>
  <si>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</si>
  <si>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</si>
  <si>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</si>
  <si>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</si>
  <si>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</si>
  <si>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</si>
  <si>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</si>
  <si>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</si>
  <si>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</si>
  <si>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</si>
  <si>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</si>
  <si>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</si>
  <si>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</si>
  <si>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</si>
  <si>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</si>
  <si>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</si>
  <si>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</si>
  <si>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</si>
  <si>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</si>
  <si>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</si>
  <si>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</si>
  <si>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</si>
  <si>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</si>
  <si>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</si>
  <si>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</si>
  <si>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</si>
  <si>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</si>
  <si>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</si>
  <si>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</si>
  <si>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</si>
  <si>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</si>
  <si>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</si>
  <si>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</si>
  <si>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</si>
  <si>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</si>
  <si>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</si>
  <si>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</si>
  <si>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</si>
  <si>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</si>
  <si>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</si>
  <si>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</si>
  <si>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</si>
  <si>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</si>
  <si>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</si>
  <si>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</si>
  <si>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</si>
  <si>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</si>
  <si>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</si>
  <si>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</si>
  <si>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</si>
  <si>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</si>
  <si>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</si>
  <si>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</si>
  <si>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</si>
  <si>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</si>
  <si>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</si>
  <si>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</si>
  <si>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</si>
  <si>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</si>
  <si>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</si>
  <si>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</si>
  <si>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</si>
  <si>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</si>
  <si>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</si>
  <si>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</si>
  <si>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</si>
  <si>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</si>
  <si>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</si>
  <si>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</si>
  <si>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</si>
  <si>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</si>
  <si>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</si>
  <si>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</si>
  <si>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</si>
  <si>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</si>
  <si>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</si>
  <si>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</si>
  <si>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</si>
  <si>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</si>
  <si>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</si>
  <si>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</si>
  <si>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</si>
  <si>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</si>
  <si>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</si>
  <si>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</si>
  <si>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</si>
  <si>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</si>
  <si>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</si>
  <si>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</si>
  <si>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</si>
  <si>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</si>
  <si>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</si>
  <si>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</si>
  <si>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</si>
  <si>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</si>
  <si>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</si>
  <si>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</si>
  <si>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</si>
  <si>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</si>
  <si>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</si>
  <si>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</si>
  <si>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</si>
  <si>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</si>
  <si>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</si>
  <si>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</si>
  <si>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</si>
  <si>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</si>
  <si>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</si>
  <si>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</si>
  <si>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</si>
  <si>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</si>
  <si>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</si>
  <si>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</si>
  <si>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</si>
  <si>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</si>
  <si>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</si>
  <si>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</si>
  <si>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</si>
  <si>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</si>
  <si>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</si>
  <si>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</si>
  <si>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</si>
  <si>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</si>
  <si>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</si>
  <si>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</si>
  <si>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</si>
  <si>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</si>
  <si>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</si>
  <si>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</si>
  <si>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</si>
  <si>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</si>
  <si>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</si>
  <si>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</si>
  <si>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</si>
  <si>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</si>
  <si>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</si>
  <si>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</si>
  <si>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</si>
  <si>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</si>
  <si>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</si>
  <si>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</si>
  <si>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</si>
  <si>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</si>
  <si>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</si>
  <si>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</si>
  <si>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</si>
  <si>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</si>
  <si>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</si>
  <si>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</si>
  <si>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</si>
  <si>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</si>
  <si>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</si>
  <si>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</si>
  <si>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</si>
  <si>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</si>
  <si>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</si>
  <si>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</si>
  <si>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</si>
  <si>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</si>
  <si>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</si>
  <si>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</si>
  <si>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</si>
  <si>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</si>
  <si>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</si>
  <si>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</si>
  <si>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</si>
  <si>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</si>
  <si>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</si>
  <si>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</si>
  <si>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</si>
  <si>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</si>
  <si>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</si>
  <si>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</si>
  <si>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</si>
  <si>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</si>
  <si>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</si>
  <si>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</si>
  <si>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</si>
  <si>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</si>
  <si>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</si>
  <si>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</si>
  <si>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</si>
  <si>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</si>
  <si>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</si>
  <si>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</si>
  <si>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</si>
  <si>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</si>
  <si>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</si>
  <si>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</si>
  <si>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</si>
  <si>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</si>
  <si>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</si>
  <si>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</si>
  <si>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</si>
  <si>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</si>
  <si>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</si>
  <si>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</si>
  <si>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</si>
  <si>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</si>
  <si>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</si>
  <si>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</si>
  <si>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</si>
  <si>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</si>
  <si>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</si>
  <si>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</si>
  <si>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</si>
  <si>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</si>
  <si>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</si>
  <si>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</si>
  <si>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</si>
  <si>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</si>
  <si>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</si>
  <si>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</si>
  <si>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</si>
  <si>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</si>
  <si>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</si>
  <si>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</si>
  <si>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</si>
  <si>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</si>
  <si>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</si>
  <si>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</si>
  <si>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</si>
  <si>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</si>
  <si>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</si>
  <si>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</si>
  <si>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</si>
  <si>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</si>
  <si>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</si>
  <si>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</si>
  <si>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</si>
  <si>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</si>
  <si>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</si>
  <si>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</si>
  <si>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</si>
  <si>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</si>
  <si>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</si>
  <si>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</si>
  <si>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</si>
  <si>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</si>
  <si>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</si>
  <si>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</si>
  <si>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</si>
  <si>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</si>
  <si>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</si>
  <si>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</si>
  <si>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</si>
  <si>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</si>
  <si>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</si>
  <si>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</si>
  <si>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</si>
  <si>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</si>
  <si>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</si>
  <si>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</si>
  <si>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</si>
  <si>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</si>
  <si>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</si>
  <si>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</si>
  <si>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</si>
  <si>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</si>
  <si>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</si>
  <si>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</si>
  <si>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</si>
  <si>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</si>
  <si>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</si>
  <si>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</si>
  <si>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</si>
  <si>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</si>
  <si>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</si>
  <si>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</si>
  <si>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</si>
  <si>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</si>
  <si>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</si>
  <si>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</si>
  <si>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</si>
  <si>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</si>
  <si>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</si>
  <si>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</si>
  <si>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</si>
  <si>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</si>
  <si>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</si>
  <si>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</si>
  <si>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</si>
  <si>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</si>
  <si>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</si>
  <si>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</si>
  <si>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</si>
  <si>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</si>
  <si>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</si>
  <si>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</si>
  <si>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</si>
  <si>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</si>
  <si>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</si>
  <si>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</si>
  <si>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</si>
  <si>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</si>
  <si>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</si>
  <si>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</si>
  <si>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</si>
  <si>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</si>
  <si>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</si>
  <si>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</si>
  <si>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</si>
  <si>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</si>
  <si>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</si>
  <si>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</si>
  <si>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</si>
  <si>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</si>
  <si>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</si>
  <si>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</si>
  <si>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</si>
  <si>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</si>
  <si>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</si>
  <si>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</si>
  <si>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</si>
  <si>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</si>
  <si>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</si>
  <si>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</si>
  <si>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</si>
  <si>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</si>
  <si>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</si>
  <si>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</si>
  <si>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</si>
  <si>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</si>
  <si>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</si>
  <si>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</si>
  <si>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</si>
  <si>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</si>
  <si>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</si>
  <si>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</si>
  <si>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</si>
  <si>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</si>
  <si>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</si>
  <si>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</si>
  <si>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</si>
  <si>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</si>
  <si>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</si>
  <si>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</si>
  <si>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</si>
  <si>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</si>
  <si>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</si>
  <si>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</si>
  <si>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</si>
  <si>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</si>
  <si>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</si>
  <si>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</si>
  <si>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</si>
  <si>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</si>
  <si>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</si>
  <si>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</si>
  <si>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</si>
  <si>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</si>
  <si>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</si>
  <si>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</si>
  <si>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</si>
  <si>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</si>
  <si>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</si>
  <si>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</si>
  <si>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</si>
  <si>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</si>
  <si>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</si>
  <si>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</si>
  <si>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</si>
  <si>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</si>
  <si>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</si>
  <si>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</si>
  <si>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</si>
  <si>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</si>
  <si>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</si>
  <si>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</si>
  <si>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</si>
  <si>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</si>
  <si>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</si>
  <si>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</si>
  <si>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</si>
  <si>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</si>
  <si>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</si>
  <si>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</si>
  <si>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</si>
  <si>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</si>
  <si>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</si>
  <si>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</si>
  <si>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</si>
  <si>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</si>
  <si>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</si>
  <si>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</si>
  <si>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</si>
  <si>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</si>
  <si>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</si>
  <si>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</si>
  <si>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</si>
  <si>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</si>
  <si>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</si>
  <si>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</si>
  <si>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</si>
  <si>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</si>
  <si>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</si>
  <si>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</si>
  <si>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</si>
  <si>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</si>
  <si>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</si>
  <si>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</si>
  <si>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</si>
  <si>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</si>
  <si>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</si>
  <si>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</si>
  <si>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</si>
  <si>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</si>
  <si>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</si>
  <si>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</si>
  <si>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</si>
  <si>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</si>
  <si>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</si>
  <si>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</si>
  <si>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</si>
  <si>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</si>
  <si>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</si>
  <si>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</si>
  <si>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</si>
  <si>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</si>
  <si>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</si>
  <si>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</si>
  <si>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</si>
  <si>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</si>
  <si>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</si>
  <si>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</si>
  <si>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</si>
  <si>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</si>
  <si>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</si>
  <si>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</si>
  <si>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</si>
  <si>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</si>
  <si>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</si>
  <si>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</si>
  <si>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</si>
  <si>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</si>
  <si>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</si>
  <si>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</si>
  <si>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</si>
  <si>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</si>
  <si>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</si>
  <si>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</si>
  <si>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</si>
  <si>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</si>
  <si>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</si>
  <si>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</si>
  <si>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</si>
  <si>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</si>
  <si>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</si>
  <si>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</si>
  <si>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</si>
  <si>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</si>
  <si>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</si>
  <si>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</si>
  <si>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</si>
  <si>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</si>
  <si>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</si>
  <si>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</si>
  <si>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</si>
  <si>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</si>
  <si>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</si>
  <si>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</si>
  <si>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</si>
  <si>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</si>
  <si>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</si>
  <si>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</si>
  <si>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</si>
  <si>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</si>
  <si>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</si>
  <si>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</si>
  <si>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</si>
  <si>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</si>
  <si>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</si>
  <si>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</si>
  <si>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</si>
  <si>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</si>
  <si>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</si>
  <si>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</si>
  <si>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</si>
  <si>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</si>
  <si>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</si>
  <si>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</si>
  <si>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</si>
  <si>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</si>
  <si>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</si>
  <si>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</si>
  <si>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</si>
  <si>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</si>
  <si>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</si>
  <si>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</si>
  <si>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</si>
  <si>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</si>
  <si>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</si>
  <si>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</si>
  <si>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</si>
  <si>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</si>
  <si>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</si>
  <si>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</si>
  <si>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</si>
  <si>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</si>
  <si>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</si>
  <si>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</si>
  <si>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</si>
  <si>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</si>
  <si>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</si>
  <si>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</si>
  <si>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</si>
  <si>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</si>
  <si>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</si>
  <si>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</si>
  <si>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</si>
  <si>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</si>
  <si>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</si>
  <si>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</si>
  <si>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</si>
  <si>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</si>
  <si>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</si>
  <si>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</si>
  <si>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</si>
  <si>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</si>
  <si>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</si>
  <si>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</si>
  <si>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</si>
  <si>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</si>
  <si>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</si>
  <si>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</si>
  <si>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</si>
  <si>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</si>
  <si>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</si>
  <si>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</si>
  <si>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</si>
  <si>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</si>
  <si>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</si>
  <si>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</si>
  <si>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</si>
  <si>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</si>
  <si>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</si>
  <si>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</si>
  <si>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</si>
  <si>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</si>
  <si>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</si>
  <si>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</si>
  <si>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</si>
  <si>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</si>
  <si>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</si>
  <si>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</si>
  <si>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</si>
  <si>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</si>
  <si>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</si>
  <si>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</si>
  <si>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</si>
  <si>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</si>
  <si>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</si>
  <si>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</si>
  <si>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</si>
  <si>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</si>
  <si>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</si>
  <si>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</si>
  <si>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</si>
  <si>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</si>
  <si>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</si>
  <si>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</si>
  <si>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</si>
  <si>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</si>
  <si>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</si>
  <si>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</si>
  <si>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</si>
  <si>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</si>
  <si>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</si>
  <si>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</si>
  <si>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</si>
  <si>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</si>
  <si>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</si>
  <si>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</si>
  <si>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</si>
  <si>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</si>
  <si>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</si>
  <si>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</si>
  <si>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</si>
  <si>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</si>
  <si>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</si>
  <si>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</si>
  <si>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</si>
  <si>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</si>
  <si>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</si>
  <si>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</si>
  <si>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</si>
  <si>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</si>
  <si>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</si>
  <si>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</si>
  <si>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</si>
  <si>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</si>
  <si>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</si>
  <si>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</si>
  <si>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</si>
  <si>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</si>
  <si>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</si>
  <si>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</si>
  <si>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</si>
  <si>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</si>
  <si>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</si>
  <si>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</si>
  <si>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</si>
  <si>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</si>
  <si>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</si>
  <si>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</si>
  <si>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</si>
  <si>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</si>
  <si>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</si>
  <si>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</si>
  <si>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</si>
  <si>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</si>
  <si>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</si>
  <si>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</si>
  <si>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</si>
  <si>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</si>
  <si>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</si>
  <si>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</si>
  <si>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</si>
  <si>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</si>
  <si>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</si>
  <si>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</si>
  <si>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</si>
  <si>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</si>
  <si>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</si>
  <si>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</si>
  <si>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</si>
  <si>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</si>
  <si>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</si>
  <si>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</si>
  <si>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</si>
  <si>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</si>
  <si>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</si>
  <si>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</si>
  <si>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</si>
  <si>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</si>
  <si>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</si>
  <si>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</si>
  <si>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</si>
  <si>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</si>
  <si>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</si>
  <si>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</si>
  <si>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</si>
  <si>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</si>
  <si>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</si>
  <si>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</si>
  <si>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</si>
  <si>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</si>
  <si>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</si>
  <si>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</si>
  <si>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</si>
  <si>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</si>
  <si>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</si>
  <si>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</si>
  <si>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</si>
  <si>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</si>
  <si>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</si>
  <si>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</si>
  <si>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</si>
  <si>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</si>
  <si>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</si>
  <si>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</si>
  <si>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</si>
  <si>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</si>
  <si>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</si>
  <si>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</si>
  <si>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</si>
  <si>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</si>
  <si>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</si>
  <si>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</si>
  <si>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</si>
  <si>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</si>
  <si>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</si>
  <si>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</si>
  <si>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</si>
  <si>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</si>
  <si>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</si>
  <si>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</si>
  <si>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</si>
  <si>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</si>
  <si>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</si>
  <si>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</si>
  <si>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</si>
  <si>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</si>
  <si>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</si>
  <si>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</si>
  <si>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</si>
  <si>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</si>
  <si>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</si>
  <si>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</si>
  <si>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</si>
  <si>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</si>
  <si>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</si>
  <si>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</si>
  <si>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</si>
  <si>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</si>
  <si>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</si>
  <si>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</si>
  <si>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</si>
  <si>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</si>
  <si>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</si>
  <si>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</si>
  <si>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</si>
  <si>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</si>
  <si>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</si>
  <si>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</si>
  <si>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</si>
  <si>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</si>
  <si>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</si>
  <si>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</si>
  <si>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</si>
  <si>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</si>
  <si>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</si>
  <si>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</si>
  <si>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</si>
  <si>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</si>
  <si>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</si>
  <si>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</si>
  <si>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</si>
  <si>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</si>
  <si>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</si>
  <si>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</si>
  <si>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</si>
  <si>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</si>
  <si>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</si>
  <si>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</si>
  <si>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</si>
  <si>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</si>
  <si>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</si>
  <si>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</si>
  <si>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</si>
  <si>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</si>
  <si>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</si>
  <si>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</si>
  <si>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</si>
  <si>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</si>
  <si>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</si>
  <si>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</si>
  <si>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</si>
  <si>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</si>
  <si>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</si>
  <si>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</si>
  <si>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</si>
  <si>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</si>
  <si>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</si>
  <si>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</si>
  <si>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</si>
  <si>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</si>
  <si>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</si>
  <si>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</si>
  <si>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</si>
  <si>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</si>
  <si>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</si>
  <si>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</si>
  <si>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</si>
  <si>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</si>
  <si>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</si>
  <si>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</si>
  <si>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</si>
  <si>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</si>
  <si>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</si>
  <si>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</si>
  <si>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</si>
  <si>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</si>
  <si>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</si>
  <si>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</si>
  <si>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</si>
  <si>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</si>
  <si>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</si>
  <si>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</si>
  <si>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</si>
  <si>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</si>
  <si>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</si>
  <si>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</si>
  <si>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</si>
  <si>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</si>
  <si>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</si>
  <si>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</si>
  <si>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</si>
  <si>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</si>
  <si>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</si>
  <si>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</si>
  <si>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</si>
  <si>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</si>
  <si>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</si>
  <si>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</si>
  <si>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</si>
  <si>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</si>
  <si>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</si>
  <si>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</si>
  <si>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</si>
  <si>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</si>
  <si>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</si>
  <si>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</si>
  <si>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</si>
  <si>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</si>
  <si>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</si>
  <si>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</si>
  <si>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</si>
  <si>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</si>
  <si>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</si>
  <si>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</si>
  <si>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</si>
  <si>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</si>
  <si>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</si>
  <si>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</si>
  <si>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</si>
  <si>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</si>
  <si>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</si>
  <si>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</si>
  <si>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</si>
  <si>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</si>
  <si>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</si>
  <si>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</si>
  <si>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</si>
  <si>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</si>
  <si>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</si>
  <si>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</si>
  <si>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</si>
  <si>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</si>
  <si>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</si>
  <si>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</si>
  <si>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</si>
  <si>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</si>
  <si>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</si>
  <si>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</si>
  <si>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</si>
  <si>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</si>
  <si>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</si>
  <si>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</si>
  <si>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</si>
  <si>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</si>
  <si>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</si>
  <si>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</si>
  <si>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</si>
  <si>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</si>
  <si>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</si>
  <si>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</si>
  <si>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</si>
  <si>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</si>
  <si>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</si>
  <si>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</si>
  <si>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</si>
  <si>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</si>
  <si>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</si>
  <si>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</si>
  <si>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</si>
  <si>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</si>
  <si>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</si>
  <si>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</si>
  <si>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</si>
  <si>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</si>
  <si>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</si>
  <si>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</si>
  <si>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</si>
  <si>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</si>
  <si>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</si>
  <si>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</si>
  <si>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</si>
  <si>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</si>
  <si>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</si>
  <si>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</si>
  <si>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</si>
  <si>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</si>
  <si>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</si>
  <si>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</si>
  <si>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</si>
  <si>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</si>
  <si>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</si>
  <si>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</si>
  <si>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</si>
  <si>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</si>
  <si>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</si>
  <si>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</si>
  <si>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</si>
  <si>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</si>
  <si>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</si>
  <si>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</si>
  <si>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</si>
  <si>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</si>
  <si>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</si>
  <si>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</si>
  <si>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</si>
  <si>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</si>
  <si>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</si>
  <si>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</si>
  <si>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</si>
  <si>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</si>
  <si>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</si>
  <si>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</si>
  <si>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</si>
  <si>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</si>
  <si>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</si>
  <si>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</si>
  <si>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</si>
  <si>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</si>
  <si>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</si>
  <si>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</si>
  <si>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</si>
  <si>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</si>
  <si>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</si>
  <si>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</si>
  <si>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</si>
  <si>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</si>
  <si>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</si>
  <si>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</si>
  <si>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</si>
  <si>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</si>
  <si>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</si>
  <si>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</si>
  <si>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</si>
  <si>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</si>
  <si>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</si>
  <si>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</si>
  <si>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</si>
  <si>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</si>
  <si>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</si>
  <si>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</si>
  <si>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</si>
  <si>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</si>
  <si>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</si>
  <si>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</si>
  <si>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</si>
  <si>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</si>
  <si>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</si>
  <si>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</si>
  <si>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</si>
  <si>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</si>
  <si>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</si>
  <si>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</si>
  <si>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</si>
  <si>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</si>
  <si>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</si>
  <si>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</si>
  <si>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</si>
  <si>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</si>
  <si>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</si>
  <si>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</si>
  <si>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</si>
  <si>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</si>
  <si>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</si>
  <si>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</si>
  <si>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</si>
  <si>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</si>
  <si>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</si>
  <si>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</si>
  <si>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</si>
  <si>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</si>
  <si>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</si>
  <si>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</si>
  <si>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</si>
  <si>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</si>
  <si>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</si>
  <si>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</si>
  <si>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</si>
  <si>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</si>
  <si>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</si>
  <si>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</si>
  <si>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</si>
  <si>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</si>
  <si>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</si>
  <si>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</si>
  <si>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</si>
  <si>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</si>
  <si>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</si>
  <si>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</si>
  <si>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</si>
  <si>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</si>
  <si>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</si>
  <si>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</si>
  <si>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</si>
  <si>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</si>
  <si>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</si>
  <si>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</si>
  <si>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</si>
  <si>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</si>
  <si>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</si>
  <si>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</si>
  <si>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</si>
  <si>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</si>
  <si>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</si>
  <si>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</si>
  <si>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</si>
  <si>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</si>
  <si>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</si>
  <si>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</si>
  <si>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</si>
  <si>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</si>
  <si>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</si>
  <si>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</si>
  <si>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</si>
  <si>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</si>
  <si>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</si>
  <si>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</si>
  <si>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</si>
  <si>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</si>
  <si>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</si>
  <si>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</si>
  <si>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</si>
  <si>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</si>
  <si>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</si>
  <si>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</si>
  <si>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</si>
  <si>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</si>
  <si>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</si>
  <si>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</si>
  <si>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</si>
  <si>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</si>
  <si>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</si>
  <si>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</si>
  <si>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</si>
  <si>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</si>
  <si>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</si>
  <si>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</si>
  <si>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</si>
  <si>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</si>
  <si>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</si>
  <si>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</si>
  <si>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</si>
  <si>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</si>
  <si>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</si>
  <si>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</si>
  <si>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</si>
  <si>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</si>
  <si>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</si>
  <si>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</si>
  <si>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</si>
  <si>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</si>
  <si>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</si>
  <si>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</si>
  <si>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</si>
  <si>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</si>
  <si>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</si>
  <si>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</si>
  <si>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</si>
  <si>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</si>
  <si>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</si>
  <si>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</si>
  <si>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</si>
  <si>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</si>
  <si>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</si>
  <si>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</si>
  <si>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</si>
  <si>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</si>
  <si>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</si>
  <si>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</si>
  <si>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</si>
  <si>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</si>
  <si>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</si>
  <si>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</si>
  <si>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</si>
  <si>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</si>
  <si>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</si>
  <si>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</si>
  <si>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</si>
  <si>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</si>
  <si>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</si>
  <si>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</si>
  <si>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</si>
  <si>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</si>
  <si>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</si>
  <si>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</si>
  <si>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</si>
  <si>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</si>
  <si>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</si>
  <si>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</si>
  <si>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</si>
  <si>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</si>
  <si>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</si>
  <si>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</si>
  <si>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</si>
  <si>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</si>
  <si>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</si>
  <si>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</si>
  <si>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</si>
  <si>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</si>
  <si>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</si>
  <si>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</si>
  <si>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</si>
  <si>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</si>
  <si>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</si>
  <si>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</si>
  <si>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</si>
  <si>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</si>
  <si>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</si>
  <si>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</si>
  <si>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</si>
  <si>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</si>
  <si>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</si>
  <si>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</si>
  <si>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</si>
  <si>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</si>
  <si>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</si>
  <si>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</si>
  <si>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</si>
  <si>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</si>
  <si>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</si>
  <si>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</si>
  <si>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</si>
  <si>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</si>
  <si>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</si>
  <si>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</si>
  <si>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</si>
  <si>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</si>
  <si>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</si>
  <si>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</si>
  <si>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</si>
  <si>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</si>
  <si>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</si>
  <si>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</si>
  <si>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</si>
  <si>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</si>
  <si>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</si>
  <si>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</si>
  <si>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</si>
  <si>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</si>
  <si>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</si>
  <si>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</si>
  <si>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</si>
  <si>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</si>
  <si>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</si>
  <si>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</si>
  <si>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</si>
  <si>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</si>
  <si>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</si>
  <si>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</si>
  <si>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</si>
  <si>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</si>
  <si>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</si>
  <si>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</si>
  <si>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</si>
  <si>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</si>
  <si>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</si>
  <si>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</si>
  <si>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</si>
  <si>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</si>
  <si>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</si>
  <si>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</si>
  <si>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</si>
  <si>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</si>
  <si>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</si>
  <si>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</si>
  <si>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</si>
  <si>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</si>
  <si>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</si>
  <si>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</si>
  <si>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</si>
  <si>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</si>
  <si>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</si>
  <si>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</si>
  <si>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</si>
  <si>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</si>
  <si>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</si>
  <si>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</si>
  <si>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</si>
  <si>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</si>
  <si>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</si>
  <si>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</si>
  <si>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</si>
  <si>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</si>
  <si>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</si>
  <si>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</si>
  <si>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</si>
  <si>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</si>
  <si>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</si>
  <si>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</si>
  <si>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</si>
  <si>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</si>
  <si>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</si>
  <si>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</si>
  <si>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</si>
  <si>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</si>
  <si>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</si>
  <si>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</si>
  <si>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</si>
  <si>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</si>
  <si>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</si>
  <si>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</si>
  <si>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</si>
  <si>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</si>
  <si>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</si>
  <si>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</si>
  <si>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</si>
  <si>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</si>
  <si>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</si>
  <si>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</si>
  <si>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</si>
  <si>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</si>
  <si>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</si>
  <si>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</si>
  <si>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</si>
  <si>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</si>
  <si>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</si>
  <si>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</si>
  <si>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</si>
  <si>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</si>
  <si>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</si>
  <si>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</si>
  <si>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</si>
  <si>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</si>
  <si>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</si>
  <si>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</si>
  <si>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</si>
  <si>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</si>
  <si>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</si>
  <si>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</si>
  <si>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</si>
  <si>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</si>
  <si>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</si>
  <si>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</si>
  <si>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</si>
  <si>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</si>
  <si>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</si>
  <si>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</si>
  <si>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</si>
  <si>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</si>
  <si>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</si>
  <si>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</si>
  <si>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</si>
  <si>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</si>
  <si>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</si>
  <si>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</si>
  <si>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</si>
  <si>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</si>
  <si>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</si>
  <si>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</si>
  <si>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</si>
  <si>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</si>
  <si>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</si>
  <si>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</si>
  <si>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</si>
  <si>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</si>
  <si>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</si>
  <si>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</si>
  <si>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</si>
  <si>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</si>
  <si>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</si>
  <si>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</si>
  <si>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</si>
  <si>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</si>
  <si>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</si>
  <si>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</si>
  <si>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</si>
  <si>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</si>
  <si>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</si>
  <si>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</si>
  <si>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</si>
  <si>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</si>
  <si>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</si>
  <si>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</si>
  <si>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</si>
  <si>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</si>
  <si>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</si>
  <si>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</si>
  <si>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</si>
  <si>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</si>
  <si>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</si>
  <si>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</si>
  <si>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</si>
  <si>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</si>
  <si>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</si>
  <si>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</si>
  <si>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</si>
  <si>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</si>
  <si>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</si>
  <si>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</si>
  <si>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</si>
  <si>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</si>
  <si>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</si>
  <si>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</si>
  <si>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</si>
  <si>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</si>
  <si>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</si>
  <si>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</si>
  <si>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</si>
  <si>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</si>
  <si>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</si>
  <si>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</si>
  <si>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</si>
  <si>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</si>
  <si>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</si>
  <si>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</si>
  <si>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</si>
  <si>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</si>
  <si>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</si>
  <si>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</si>
  <si>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</si>
  <si>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</si>
  <si>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</si>
  <si>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</si>
  <si>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</si>
  <si>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</si>
  <si>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</si>
  <si>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</si>
  <si>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</si>
  <si>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</si>
  <si>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</si>
  <si>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</si>
  <si>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</si>
  <si>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</si>
  <si>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</si>
  <si>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</si>
  <si>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</si>
  <si>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</si>
  <si>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</si>
  <si>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</si>
  <si>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</si>
  <si>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</si>
  <si>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</si>
  <si>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</si>
  <si>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</si>
  <si>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</si>
  <si>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</si>
  <si>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</si>
  <si>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</si>
  <si>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</si>
  <si>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</si>
  <si>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</si>
  <si>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</si>
  <si>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</si>
  <si>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</si>
  <si>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</si>
  <si>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</si>
  <si>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</si>
  <si>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</si>
  <si>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</si>
  <si>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</si>
  <si>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</si>
  <si>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</si>
  <si>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</si>
  <si>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</si>
  <si>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</si>
  <si>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</si>
  <si>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</si>
  <si>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</si>
  <si>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</si>
  <si>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</si>
  <si>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</si>
  <si>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</si>
  <si>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</si>
  <si>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</si>
  <si>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</si>
  <si>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</si>
  <si>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</si>
  <si>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</si>
  <si>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</si>
  <si>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</si>
  <si>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</si>
  <si>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</si>
  <si>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</si>
  <si>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</si>
  <si>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</si>
  <si>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</si>
  <si>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</si>
  <si>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</si>
  <si>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</si>
  <si>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</si>
  <si>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</si>
  <si>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</si>
  <si>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</si>
  <si>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</si>
  <si>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</si>
  <si>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</si>
  <si>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</si>
  <si>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</si>
  <si>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</si>
  <si>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</si>
  <si>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</si>
  <si>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</si>
  <si>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</si>
  <si>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</si>
  <si>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</si>
  <si>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</si>
  <si>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</si>
  <si>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</si>
  <si>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</si>
  <si>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</si>
  <si>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</si>
  <si>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</si>
  <si>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</si>
  <si>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</si>
  <si>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</si>
  <si>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</si>
  <si>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</si>
  <si>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</si>
  <si>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</si>
  <si>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</si>
  <si>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</si>
  <si>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</si>
  <si>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</si>
  <si>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</si>
  <si>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</si>
  <si>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</si>
  <si>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</si>
  <si>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</si>
  <si>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</si>
  <si>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</si>
  <si>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</si>
  <si>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</si>
  <si>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</si>
  <si>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</si>
  <si>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</si>
  <si>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</si>
  <si>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</si>
  <si>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</si>
  <si>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</si>
  <si>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</si>
  <si>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</si>
  <si>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</si>
  <si>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</si>
  <si>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</si>
  <si>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</si>
  <si>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</si>
  <si>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</si>
  <si>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</si>
  <si>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</si>
  <si>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</si>
  <si>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</si>
  <si>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</si>
  <si>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</si>
  <si>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</si>
  <si>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</si>
  <si>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</si>
  <si>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</si>
  <si>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</si>
  <si>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</si>
  <si>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</si>
  <si>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</si>
  <si>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</si>
  <si>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</si>
  <si>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</si>
  <si>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</si>
  <si>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</si>
  <si>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</si>
  <si>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</si>
  <si>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</si>
  <si>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</si>
  <si>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</si>
  <si>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</si>
  <si>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</si>
  <si>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</si>
  <si>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</si>
  <si>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</si>
  <si>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</si>
  <si>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</si>
  <si>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</si>
  <si>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</si>
  <si>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</si>
  <si>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</si>
  <si>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</si>
  <si>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</si>
  <si>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</si>
  <si>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</si>
  <si>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</si>
  <si>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</si>
  <si>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</si>
  <si>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</si>
  <si>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</si>
  <si>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</si>
  <si>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</si>
  <si>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</si>
  <si>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</si>
  <si>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</si>
  <si>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</si>
  <si>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</si>
  <si>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</si>
  <si>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</si>
  <si>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</si>
  <si>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</si>
  <si>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</si>
  <si>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</si>
  <si>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</si>
  <si>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</si>
  <si>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</si>
  <si>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</si>
  <si>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</si>
  <si>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</si>
  <si>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</si>
  <si>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</si>
  <si>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</si>
  <si>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</si>
  <si>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</si>
  <si>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</si>
  <si>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</si>
  <si>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</si>
  <si>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</si>
  <si>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</si>
  <si>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</si>
  <si>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</si>
  <si>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</si>
  <si>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</si>
  <si>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</si>
  <si>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</si>
  <si>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</si>
  <si>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</si>
  <si>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</si>
  <si>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</si>
  <si>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</si>
  <si>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</si>
  <si>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</si>
  <si>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</si>
  <si>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</si>
  <si>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</si>
  <si>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</si>
  <si>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</si>
  <si>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</si>
  <si>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</si>
  <si>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</si>
  <si>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</si>
  <si>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</si>
  <si>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</si>
  <si>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</si>
  <si>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</si>
  <si>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</si>
  <si>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</si>
  <si>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</si>
  <si>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</si>
  <si>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</si>
  <si>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</si>
  <si>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</si>
  <si>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</si>
  <si>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</si>
  <si>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</si>
  <si>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</si>
  <si>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</si>
  <si>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</si>
  <si>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</si>
  <si>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</si>
  <si>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</si>
  <si>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</si>
  <si>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</si>
  <si>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</si>
  <si>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</si>
  <si>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</si>
  <si>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</si>
  <si>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</si>
  <si>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</si>
  <si>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</si>
  <si>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</si>
  <si>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</si>
  <si>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</si>
  <si>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</si>
  <si>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</si>
  <si>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</si>
  <si>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</si>
  <si>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</si>
  <si>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</si>
  <si>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</si>
  <si>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</si>
  <si>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</si>
  <si>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</si>
  <si>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</si>
  <si>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</si>
  <si>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</si>
  <si>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</si>
  <si>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</si>
  <si>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</si>
  <si>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</si>
  <si>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</si>
  <si>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</si>
  <si>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</si>
  <si>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</si>
  <si>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</si>
  <si>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</si>
  <si>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</si>
  <si>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</si>
  <si>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</si>
  <si>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</si>
  <si>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</si>
  <si>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</si>
  <si>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</si>
  <si>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</si>
  <si>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</si>
  <si>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</si>
  <si>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</si>
  <si>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</si>
  <si>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</si>
  <si>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</si>
  <si>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</si>
  <si>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</si>
  <si>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</si>
  <si>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</si>
  <si>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</si>
  <si>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</si>
  <si>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</si>
  <si>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</si>
  <si>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</si>
  <si>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</si>
  <si>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</si>
  <si>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</si>
  <si>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</si>
  <si>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</si>
  <si>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</si>
  <si>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</si>
  <si>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</si>
  <si>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</si>
  <si>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</si>
  <si>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</si>
  <si>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</si>
  <si>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</si>
  <si>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</si>
  <si>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</si>
  <si>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</si>
  <si>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</si>
  <si>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</si>
  <si>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</si>
  <si>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</si>
  <si>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</si>
  <si>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</si>
  <si>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</si>
  <si>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</si>
  <si>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</si>
  <si>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</si>
  <si>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</si>
  <si>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</si>
  <si>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</si>
  <si>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</si>
  <si>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</si>
  <si>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</si>
  <si>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</si>
  <si>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</si>
  <si>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</si>
  <si>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</si>
  <si>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</si>
  <si>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</si>
  <si>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</si>
  <si>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</si>
  <si>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</si>
  <si>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</si>
  <si>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</si>
  <si>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</si>
  <si>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</si>
  <si>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</si>
  <si>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</si>
  <si>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</si>
  <si>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</si>
  <si>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</si>
  <si>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</si>
  <si>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</si>
  <si>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</si>
  <si>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</si>
  <si>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</si>
  <si>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</si>
  <si>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</si>
  <si>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</si>
  <si>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</si>
  <si>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</si>
  <si>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</si>
  <si>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</si>
  <si>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</si>
  <si>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</si>
  <si>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</si>
  <si>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</si>
  <si>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</si>
  <si>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</si>
  <si>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</si>
  <si>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</si>
  <si>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</si>
  <si>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</si>
  <si>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</si>
  <si>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</si>
  <si>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</si>
  <si>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</si>
  <si>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</si>
  <si>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</si>
  <si>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</si>
  <si>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</si>
  <si>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</si>
  <si>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</si>
  <si>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</si>
  <si>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</si>
  <si>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</si>
  <si>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</si>
  <si>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</si>
  <si>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</si>
  <si>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</si>
  <si>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</si>
  <si>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</si>
  <si>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</si>
  <si>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</si>
  <si>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</si>
  <si>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</si>
  <si>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</si>
  <si>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</si>
  <si>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</si>
  <si>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</si>
  <si>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</si>
  <si>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</si>
  <si>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</si>
  <si>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</si>
  <si>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</si>
  <si>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</si>
  <si>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</si>
  <si>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</si>
  <si>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</si>
  <si>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</si>
  <si>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</si>
  <si>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</si>
  <si>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</si>
  <si>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</si>
  <si>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</si>
  <si>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</si>
  <si>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</si>
  <si>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</si>
  <si>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</si>
  <si>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</si>
  <si>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</si>
  <si>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</si>
  <si>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</si>
  <si>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</si>
  <si>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</si>
  <si>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</si>
  <si>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</si>
  <si>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</si>
  <si>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</si>
  <si>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</si>
  <si>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</si>
  <si>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</si>
  <si>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</si>
  <si>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</si>
  <si>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</si>
  <si>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</si>
  <si>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</si>
  <si>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</si>
  <si>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</si>
  <si>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</si>
  <si>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</si>
  <si>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</si>
  <si>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</si>
  <si>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</si>
  <si>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</si>
  <si>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</si>
  <si>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</si>
  <si>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</si>
  <si>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</si>
  <si>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</si>
  <si>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</si>
  <si>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</si>
  <si>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</si>
  <si>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</si>
  <si>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</si>
  <si>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</si>
  <si>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</si>
  <si>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</si>
  <si>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</si>
  <si>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</si>
  <si>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</si>
  <si>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</si>
  <si>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</si>
  <si>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</si>
  <si>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</si>
  <si>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</si>
  <si>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</si>
  <si>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</si>
  <si>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</si>
  <si>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</si>
  <si>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</si>
  <si>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</si>
  <si>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</si>
  <si>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</si>
  <si>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</si>
  <si>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</si>
  <si>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</si>
  <si>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</si>
  <si>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</si>
  <si>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</si>
  <si>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</si>
  <si>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</si>
  <si>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</si>
  <si>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</si>
  <si>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</si>
  <si>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</si>
  <si>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</si>
  <si>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</si>
  <si>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</si>
  <si>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</si>
  <si>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</si>
  <si>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</si>
  <si>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</si>
  <si>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</si>
  <si>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</si>
  <si>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</si>
  <si>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</si>
  <si>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</si>
  <si>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</si>
  <si>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</si>
  <si>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</si>
  <si>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</si>
  <si>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</si>
  <si>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</si>
  <si>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</si>
  <si>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</si>
  <si>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</si>
  <si>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</si>
  <si>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</si>
  <si>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</si>
  <si>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</si>
  <si>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</si>
  <si>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</si>
  <si>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</si>
  <si>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</si>
  <si>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</si>
  <si>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</si>
  <si>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</si>
  <si>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</si>
  <si>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</si>
  <si>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</si>
  <si>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</si>
  <si>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</si>
  <si>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</si>
  <si>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</si>
  <si>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</si>
  <si>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</si>
  <si>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</si>
  <si>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</si>
  <si>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</si>
  <si>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</si>
  <si>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</si>
  <si>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</si>
  <si>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</si>
  <si>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</si>
  <si>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</si>
  <si>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</si>
  <si>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</si>
  <si>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</si>
  <si>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</si>
  <si>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</si>
  <si>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</si>
  <si>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</si>
  <si>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</si>
  <si>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</si>
  <si>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</si>
  <si>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</si>
  <si>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</si>
  <si>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</si>
  <si>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</si>
  <si>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</si>
  <si>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</si>
  <si>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</si>
  <si>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</si>
  <si>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</si>
  <si>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</si>
  <si>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</si>
  <si>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</si>
  <si>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</si>
  <si>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</si>
  <si>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</si>
  <si>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</si>
  <si>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</si>
  <si>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</si>
  <si>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</si>
  <si>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</si>
  <si>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</si>
  <si>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</si>
  <si>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</si>
  <si>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</si>
  <si>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</si>
  <si>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</si>
  <si>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</si>
  <si>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</si>
  <si>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</si>
  <si>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</si>
  <si>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</si>
  <si>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</si>
  <si>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</si>
  <si>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</si>
  <si>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</si>
  <si>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</si>
  <si>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</si>
  <si>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</si>
  <si>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</si>
  <si>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</si>
  <si>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</si>
  <si>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</si>
  <si>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</si>
  <si>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</si>
  <si>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</si>
  <si>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</si>
  <si>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</si>
  <si>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</si>
  <si>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</si>
  <si>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</si>
  <si>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</si>
  <si>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</si>
  <si>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</si>
  <si>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</si>
  <si>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</si>
  <si>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</si>
  <si>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</si>
  <si>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</si>
  <si>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</si>
  <si>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</si>
  <si>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</si>
  <si>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</si>
  <si>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</si>
  <si>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</si>
  <si>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</si>
  <si>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</si>
  <si>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</si>
  <si>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</si>
  <si>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</si>
  <si>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</si>
  <si>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</si>
  <si>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</si>
  <si>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</si>
  <si>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</si>
  <si>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</si>
  <si>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</si>
  <si>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</si>
  <si>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</si>
  <si>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</si>
  <si>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</si>
  <si>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</si>
  <si>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</si>
  <si>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</si>
  <si>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</si>
  <si>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</si>
  <si>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</si>
  <si>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</si>
  <si>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</si>
  <si>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</si>
  <si>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</si>
  <si>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</si>
  <si>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</si>
  <si>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</si>
  <si>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</si>
  <si>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</si>
  <si>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</si>
  <si>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</si>
  <si>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</si>
  <si>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</si>
  <si>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</si>
  <si>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</si>
  <si>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</si>
  <si>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</si>
  <si>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</si>
  <si>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</si>
  <si>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</si>
  <si>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</si>
  <si>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</si>
  <si>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</si>
  <si>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</si>
  <si>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</si>
  <si>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</si>
  <si>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</si>
  <si>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</si>
  <si>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</si>
  <si>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</si>
  <si>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</si>
  <si>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</si>
  <si>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</si>
  <si>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</si>
  <si>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</si>
  <si>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</si>
  <si>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</si>
  <si>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</si>
  <si>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</si>
  <si>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</si>
  <si>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</si>
  <si>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</si>
  <si>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</si>
  <si>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</si>
  <si>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</si>
  <si>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</si>
  <si>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</si>
  <si>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</si>
  <si>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</si>
  <si>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</si>
  <si>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</si>
  <si>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</si>
  <si>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</si>
  <si>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</si>
  <si>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</si>
  <si>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</si>
  <si>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</si>
  <si>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</si>
  <si>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</si>
  <si>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</si>
  <si>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</si>
  <si>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</si>
  <si>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</si>
  <si>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</si>
  <si>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</si>
  <si>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</si>
  <si>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</si>
  <si>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</si>
  <si>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</si>
  <si>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</si>
  <si>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</si>
  <si>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</si>
  <si>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</si>
  <si>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</si>
  <si>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</si>
  <si>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</si>
  <si>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</si>
  <si>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</si>
  <si>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</si>
  <si>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</si>
  <si>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</si>
  <si>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</si>
  <si>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</si>
  <si>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</si>
  <si>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</si>
  <si>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</si>
  <si>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</si>
  <si>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</si>
  <si>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</si>
  <si>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</si>
  <si>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</si>
  <si>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</si>
  <si>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</si>
  <si>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</si>
  <si>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</si>
  <si>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</si>
  <si>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</si>
  <si>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</si>
  <si>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</si>
  <si>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</si>
  <si>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</si>
  <si>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</si>
  <si>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</si>
  <si>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</si>
  <si>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</si>
  <si>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</si>
  <si>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</si>
  <si>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</si>
  <si>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</si>
  <si>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</si>
  <si>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</si>
  <si>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</si>
  <si>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</si>
  <si>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</si>
  <si>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</si>
  <si>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</si>
  <si>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</si>
  <si>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</si>
  <si>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</si>
  <si>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</si>
  <si>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</si>
  <si>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</si>
  <si>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</si>
  <si>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</si>
  <si>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</si>
  <si>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</si>
  <si>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</si>
  <si>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</si>
  <si>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</si>
  <si>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</si>
  <si>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</si>
  <si>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</si>
  <si>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</si>
  <si>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</si>
  <si>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</si>
  <si>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</si>
  <si>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</si>
  <si>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</si>
  <si>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</si>
  <si>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</si>
  <si>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</si>
  <si>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</si>
  <si>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</si>
  <si>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</si>
  <si>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</si>
  <si>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</si>
  <si>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</si>
  <si>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</si>
  <si>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</si>
  <si>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</si>
  <si>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</si>
  <si>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</si>
  <si>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</si>
  <si>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</si>
  <si>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</si>
  <si>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</si>
  <si>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</si>
  <si>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</si>
  <si>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</si>
  <si>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</si>
  <si>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</si>
  <si>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</si>
  <si>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</si>
  <si>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</si>
  <si>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</si>
  <si>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</si>
  <si>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</si>
  <si>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</si>
  <si>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</si>
  <si>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</si>
  <si>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</si>
  <si>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</si>
  <si>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</si>
  <si>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</si>
  <si>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</si>
  <si>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</si>
  <si>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</si>
  <si>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</si>
  <si>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</si>
  <si>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</si>
  <si>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</si>
  <si>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</si>
  <si>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</si>
  <si>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</si>
  <si>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</si>
  <si>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</si>
  <si>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</si>
  <si>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</si>
  <si>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</si>
  <si>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</si>
  <si>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</si>
  <si>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</si>
  <si>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</si>
  <si>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</si>
  <si>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</si>
  <si>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</si>
  <si>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</si>
  <si>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</si>
  <si>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</si>
  <si>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</si>
  <si>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</si>
  <si>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</si>
  <si>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</si>
  <si>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</si>
  <si>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</si>
  <si>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</si>
  <si>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</si>
  <si>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</si>
  <si>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</si>
  <si>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</si>
  <si>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</si>
  <si>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</si>
  <si>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</si>
  <si>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</si>
  <si>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</si>
  <si>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</si>
  <si>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</si>
  <si>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</si>
  <si>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</si>
  <si>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</si>
  <si>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</si>
  <si>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</si>
  <si>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</si>
  <si>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</si>
  <si>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</si>
  <si>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</si>
  <si>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</si>
  <si>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</si>
  <si>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</si>
  <si>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</si>
  <si>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</si>
  <si>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</si>
  <si>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</si>
  <si>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</si>
  <si>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</si>
  <si>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</si>
  <si>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</si>
  <si>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</si>
  <si>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</si>
  <si>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</si>
  <si>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</si>
  <si>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</si>
  <si>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</si>
  <si>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</si>
  <si>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</si>
  <si>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</si>
  <si>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</si>
  <si>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</si>
  <si>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</si>
  <si>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</si>
  <si>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</si>
  <si>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</si>
  <si>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</si>
  <si>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</si>
  <si>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</si>
  <si>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</si>
  <si>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</si>
  <si>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</si>
  <si>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</si>
  <si>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</si>
  <si>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</si>
  <si>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</si>
  <si>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</si>
  <si>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</si>
  <si>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</si>
  <si>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</si>
  <si>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</si>
  <si>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</si>
  <si>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</si>
  <si>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</si>
  <si>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</si>
  <si>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</si>
  <si>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</si>
  <si>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</si>
  <si>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</si>
  <si>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</si>
  <si>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</si>
  <si>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</si>
  <si>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</si>
  <si>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</si>
  <si>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</si>
  <si>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</si>
  <si>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</si>
  <si>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</si>
  <si>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</si>
  <si>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</si>
  <si>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</si>
  <si>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</si>
  <si>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</si>
  <si>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</si>
  <si>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</si>
  <si>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</si>
  <si>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</si>
  <si>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</si>
  <si>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</si>
  <si>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</si>
  <si>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</si>
  <si>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</si>
  <si>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</si>
  <si>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</si>
  <si>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</si>
  <si>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</si>
  <si>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</si>
  <si>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</si>
  <si>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</si>
  <si>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</si>
  <si>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</si>
  <si>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</si>
  <si>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</si>
  <si>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</si>
  <si>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</si>
  <si>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</si>
  <si>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</si>
  <si>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</si>
  <si>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</si>
  <si>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</si>
  <si>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</si>
  <si>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</si>
  <si>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</si>
  <si>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</si>
  <si>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</si>
  <si>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</si>
  <si>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</si>
  <si>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</si>
  <si>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</si>
  <si>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</si>
  <si>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</si>
  <si>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</si>
  <si>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</si>
  <si>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</si>
  <si>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</si>
  <si>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</si>
  <si>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</si>
  <si>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</si>
  <si>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</si>
  <si>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</si>
  <si>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</si>
  <si>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</si>
  <si>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</si>
  <si>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</si>
  <si>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</si>
  <si>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</si>
  <si>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</si>
  <si>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</si>
  <si>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</si>
  <si>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</si>
  <si>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</si>
  <si>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</si>
  <si>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</si>
  <si>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</si>
  <si>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</si>
  <si>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</si>
  <si>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</si>
  <si>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</si>
  <si>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</si>
  <si>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</si>
  <si>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</si>
  <si>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</si>
  <si>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</si>
  <si>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</si>
  <si>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</si>
  <si>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</si>
  <si>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</si>
  <si>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</si>
  <si>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</si>
  <si>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</si>
  <si>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</si>
  <si>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</si>
  <si>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</si>
  <si>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</si>
  <si>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</si>
  <si>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</si>
  <si>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</si>
  <si>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</si>
  <si>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</si>
  <si>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</si>
  <si>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</si>
  <si>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</si>
  <si>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</si>
  <si>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</si>
  <si>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</si>
  <si>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</si>
  <si>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</si>
  <si>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</si>
  <si>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</si>
  <si>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</si>
  <si>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</si>
  <si>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</si>
  <si>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</si>
  <si>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</si>
  <si>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</si>
  <si>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</si>
  <si>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</si>
  <si>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</si>
  <si>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</si>
  <si>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</si>
  <si>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</si>
  <si>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</si>
  <si>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</si>
  <si>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</si>
  <si>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</si>
  <si>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</si>
  <si>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</si>
  <si>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</si>
  <si>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</si>
  <si>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</si>
  <si>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</si>
  <si>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</si>
  <si>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</si>
  <si>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</si>
  <si>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</si>
  <si>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</si>
  <si>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</si>
  <si>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</si>
  <si>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</si>
  <si>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</si>
  <si>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</si>
  <si>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</si>
  <si>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</si>
  <si>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</si>
  <si>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</si>
  <si>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</si>
  <si>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</si>
  <si>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</si>
  <si>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</si>
  <si>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</si>
  <si>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</si>
  <si>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</si>
  <si>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</si>
  <si>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</si>
  <si>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</si>
  <si>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</si>
  <si>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</si>
  <si>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</si>
  <si>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</si>
  <si>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</si>
  <si>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</si>
  <si>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</si>
  <si>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</si>
  <si>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</si>
  <si>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</si>
  <si>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</si>
  <si>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</si>
  <si>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</si>
  <si>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</si>
  <si>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</si>
  <si>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</si>
  <si>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</si>
  <si>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</si>
  <si>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</si>
  <si>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</si>
  <si>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</si>
  <si>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</si>
  <si>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</si>
  <si>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</si>
  <si>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</si>
  <si>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</si>
  <si>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</si>
  <si>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</si>
  <si>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</si>
  <si>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</si>
  <si>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</si>
  <si>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</si>
  <si>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</si>
  <si>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</si>
  <si>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</si>
  <si>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</si>
  <si>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</si>
  <si>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</si>
  <si>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</si>
  <si>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</si>
  <si>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</si>
  <si>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</si>
  <si>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</si>
  <si>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</si>
  <si>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</si>
  <si>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</si>
  <si>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</si>
  <si>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</si>
  <si>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</si>
  <si>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</si>
  <si>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</si>
  <si>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</si>
  <si>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</si>
  <si>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</si>
  <si>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</si>
  <si>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</si>
  <si>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</si>
  <si>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</si>
  <si>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</si>
  <si>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</si>
  <si>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</si>
  <si>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</si>
  <si>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</si>
  <si>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</si>
  <si>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</si>
  <si>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</si>
  <si>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</si>
  <si>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</si>
  <si>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</si>
  <si>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</si>
  <si>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</si>
  <si>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</si>
  <si>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</si>
  <si>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</si>
  <si>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</si>
  <si>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</si>
  <si>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</si>
  <si>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</si>
  <si>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</si>
  <si>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</si>
  <si>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</si>
  <si>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</si>
  <si>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</si>
  <si>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</si>
  <si>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</si>
  <si>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</si>
  <si>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</si>
  <si>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</si>
  <si>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</si>
  <si>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</si>
  <si>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</si>
  <si>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</si>
  <si>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</si>
  <si>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</si>
  <si>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</si>
  <si>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</si>
  <si>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</si>
  <si>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</si>
  <si>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</si>
  <si>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</si>
  <si>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</si>
  <si>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</si>
  <si>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</si>
  <si>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</si>
  <si>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</si>
  <si>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</si>
  <si>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</si>
  <si>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</si>
  <si>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</si>
  <si>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</si>
  <si>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</si>
  <si>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</si>
  <si>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</si>
  <si>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</si>
  <si>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</si>
  <si>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</si>
  <si>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</si>
  <si>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</si>
  <si>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</si>
  <si>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</si>
  <si>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</si>
  <si>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</si>
  <si>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</si>
  <si>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</si>
  <si>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</si>
  <si>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</si>
  <si>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</si>
  <si>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</si>
  <si>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</si>
  <si>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</si>
  <si>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</si>
  <si>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</si>
  <si>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</si>
  <si>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</si>
  <si>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</si>
  <si>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</si>
  <si>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</si>
  <si>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</si>
  <si>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</si>
  <si>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</si>
  <si>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</si>
  <si>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</si>
  <si>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</si>
  <si>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</si>
  <si>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</si>
  <si>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</si>
  <si>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</si>
  <si>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</si>
  <si>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</si>
  <si>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</si>
  <si>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</si>
  <si>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</si>
  <si>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</si>
  <si>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</si>
  <si>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</si>
  <si>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</si>
  <si>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</si>
  <si>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</si>
  <si>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</si>
  <si>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</si>
  <si>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</si>
  <si>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</si>
  <si>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</si>
  <si>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</si>
  <si>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</si>
  <si>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</si>
  <si>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</si>
  <si>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</si>
  <si>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</si>
  <si>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</si>
  <si>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</si>
  <si>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</si>
  <si>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</si>
  <si>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</si>
  <si>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</si>
  <si>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</si>
  <si>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</si>
  <si>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</si>
  <si>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</si>
  <si>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</si>
  <si>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</si>
  <si>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</si>
  <si>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</si>
  <si>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</si>
  <si>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</si>
  <si>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</si>
  <si>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</si>
  <si>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</si>
  <si>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</si>
  <si>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</si>
  <si>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</si>
  <si>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</si>
  <si>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</si>
  <si>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</si>
  <si>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</si>
  <si>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</si>
  <si>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</si>
  <si>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</si>
  <si>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</si>
  <si>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</si>
  <si>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</si>
  <si>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</si>
  <si>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</si>
  <si>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</si>
  <si>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</si>
  <si>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</si>
  <si>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</si>
  <si>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</si>
  <si>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</si>
  <si>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</si>
  <si>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</si>
  <si>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</si>
  <si>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</si>
  <si>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</si>
  <si>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</si>
  <si>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</si>
  <si>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</si>
  <si>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</si>
  <si>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</si>
  <si>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</si>
  <si>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</si>
  <si>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</si>
  <si>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</si>
  <si>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</si>
  <si>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</si>
  <si>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</si>
  <si>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</si>
  <si>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</si>
  <si>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</si>
  <si>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</si>
  <si>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</si>
  <si>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</si>
  <si>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</si>
  <si>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</si>
  <si>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</si>
  <si>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</si>
  <si>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</si>
  <si>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</si>
  <si>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</si>
  <si>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</si>
  <si>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</si>
  <si>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</si>
  <si>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</si>
  <si>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</si>
  <si>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</si>
  <si>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</si>
  <si>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</si>
  <si>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</si>
  <si>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</si>
  <si>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</si>
  <si>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</si>
  <si>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</si>
  <si>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</si>
  <si>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</si>
  <si>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</si>
  <si>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</si>
  <si>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</si>
  <si>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</si>
  <si>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</si>
  <si>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</si>
  <si>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</si>
  <si>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</si>
  <si>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</si>
  <si>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</si>
  <si>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</si>
  <si>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</si>
  <si>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</si>
  <si>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</si>
  <si>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</si>
  <si>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</si>
  <si>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</si>
  <si>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</si>
  <si>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</si>
  <si>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</si>
  <si>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</si>
  <si>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</si>
  <si>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</si>
  <si>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</si>
  <si>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</si>
  <si>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</si>
  <si>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</si>
  <si>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</si>
  <si>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</si>
  <si>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</si>
  <si>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</si>
  <si>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</si>
  <si>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</si>
  <si>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</si>
  <si>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</si>
  <si>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</si>
  <si>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</si>
  <si>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</si>
  <si>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</si>
  <si>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</si>
  <si>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</si>
  <si>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</si>
  <si>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</si>
  <si>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</si>
  <si>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</si>
  <si>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</si>
  <si>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</si>
  <si>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</si>
  <si>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</si>
  <si>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</si>
  <si>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</si>
  <si>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</si>
  <si>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</si>
  <si>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</si>
  <si>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</si>
  <si>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</si>
  <si>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</si>
  <si>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</si>
  <si>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</si>
  <si>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</si>
  <si>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</si>
  <si>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</si>
  <si>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</si>
  <si>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</si>
  <si>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</si>
  <si>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</si>
  <si>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</si>
  <si>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</si>
  <si>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</si>
  <si>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</si>
  <si>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</si>
  <si>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</si>
  <si>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</si>
  <si>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</si>
  <si>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</si>
  <si>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</si>
  <si>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</si>
  <si>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</si>
  <si>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</si>
  <si>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</si>
  <si>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</si>
  <si>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</si>
  <si>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</si>
  <si>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</si>
  <si>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</si>
  <si>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</si>
  <si>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</si>
  <si>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</si>
  <si>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</si>
  <si>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</si>
  <si>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</si>
  <si>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</si>
  <si>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</si>
  <si>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</si>
  <si>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</si>
  <si>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</si>
  <si>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</si>
  <si>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</si>
  <si>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</si>
  <si>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</si>
  <si>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</si>
  <si>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</si>
  <si>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</si>
  <si>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</si>
  <si>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</si>
  <si>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</si>
  <si>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</si>
  <si>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</si>
  <si>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</si>
  <si>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</si>
  <si>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</si>
  <si>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</si>
  <si>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</si>
  <si>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</si>
  <si>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</si>
  <si>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</si>
  <si>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</si>
  <si>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</si>
  <si>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</si>
  <si>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</si>
  <si>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</si>
  <si>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</si>
  <si>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</si>
  <si>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</si>
  <si>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</si>
  <si>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</si>
  <si>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</si>
  <si>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</si>
  <si>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</si>
  <si>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</si>
  <si>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</si>
  <si>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</si>
  <si>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</si>
  <si>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</si>
  <si>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</si>
  <si>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</si>
  <si>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</si>
  <si>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</si>
  <si>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</si>
  <si>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</si>
  <si>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</si>
  <si>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</si>
  <si>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</si>
  <si>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</si>
  <si>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</si>
  <si>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</si>
  <si>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</si>
  <si>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</si>
  <si>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</si>
  <si>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</si>
  <si>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</si>
  <si>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</si>
  <si>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</si>
  <si>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</si>
  <si>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</si>
  <si>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</si>
  <si>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</si>
  <si>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</si>
  <si>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</si>
  <si>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</si>
  <si>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</si>
  <si>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</si>
  <si>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</si>
  <si>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</si>
  <si>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</si>
  <si>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</si>
  <si>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</si>
  <si>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</si>
  <si>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</si>
  <si>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</si>
  <si>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</si>
  <si>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</si>
  <si>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</si>
  <si>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</si>
  <si>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</si>
  <si>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</si>
  <si>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</si>
  <si>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</si>
  <si>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</si>
  <si>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</si>
  <si>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</si>
  <si>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</si>
  <si>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</si>
  <si>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</si>
  <si>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</si>
  <si>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</si>
  <si>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</si>
  <si>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</si>
  <si>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</si>
  <si>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</si>
  <si>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</si>
  <si>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</si>
  <si>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</si>
  <si>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</si>
  <si>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</si>
  <si>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</si>
  <si>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</si>
  <si>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</si>
  <si>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</si>
  <si>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</si>
  <si>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</si>
  <si>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</si>
  <si>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</si>
  <si>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</si>
  <si>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</si>
  <si>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</si>
  <si>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</si>
  <si>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</si>
  <si>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</si>
  <si>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</si>
  <si>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</si>
  <si>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</si>
  <si>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</si>
  <si>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</si>
  <si>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</si>
  <si>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</si>
  <si>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</si>
  <si>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</si>
  <si>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</si>
  <si>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</si>
  <si>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</si>
  <si>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</si>
  <si>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</si>
  <si>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</si>
  <si>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</si>
  <si>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</si>
  <si>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</si>
  <si>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</si>
  <si>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</si>
  <si>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</si>
  <si>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</si>
  <si>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</si>
  <si>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</si>
  <si>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</si>
  <si>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</si>
  <si>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</si>
  <si>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</si>
  <si>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</si>
  <si>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</si>
  <si>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</si>
  <si>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</si>
  <si>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</si>
  <si>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</si>
  <si>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</si>
  <si>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</si>
  <si>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</si>
  <si>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</si>
  <si>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</si>
  <si>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</si>
  <si>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</si>
  <si>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</si>
  <si>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</si>
  <si>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</si>
  <si>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</si>
  <si>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</si>
  <si>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</si>
  <si>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</si>
  <si>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</si>
  <si>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</si>
  <si>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</si>
  <si>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</si>
  <si>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</si>
  <si>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</si>
  <si>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</si>
  <si>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</si>
  <si>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</si>
  <si>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</si>
  <si>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</si>
  <si>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</si>
  <si>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</si>
  <si>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</si>
  <si>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</si>
  <si>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</si>
  <si>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</si>
  <si>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</si>
  <si>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</si>
  <si>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</si>
  <si>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</si>
  <si>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</si>
  <si>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</si>
  <si>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</si>
  <si>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</si>
  <si>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</si>
  <si>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</si>
  <si>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</si>
  <si>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</si>
  <si>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</si>
  <si>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</si>
  <si>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</si>
  <si>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</si>
  <si>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</si>
  <si>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</si>
  <si>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</si>
  <si>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</si>
  <si>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</si>
  <si>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</si>
  <si>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</si>
  <si>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</si>
  <si>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</si>
  <si>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</si>
  <si>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</si>
  <si>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</si>
  <si>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</si>
  <si>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</si>
  <si>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</si>
  <si>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</si>
  <si>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</si>
  <si>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</si>
  <si>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</si>
  <si>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</si>
  <si>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</si>
  <si>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</si>
  <si>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</si>
  <si>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</si>
  <si>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</si>
  <si>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</si>
  <si>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</si>
  <si>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</si>
  <si>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</si>
  <si>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</si>
  <si>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</si>
  <si>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</si>
  <si>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</si>
  <si>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</si>
  <si>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</si>
  <si>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</si>
  <si>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</si>
  <si>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</si>
  <si>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</si>
  <si>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</si>
  <si>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</si>
  <si>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</si>
  <si>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</si>
  <si>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</si>
  <si>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</si>
  <si>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</si>
  <si>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</si>
  <si>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</si>
  <si>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</si>
  <si>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</si>
  <si>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</si>
  <si>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</si>
  <si>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</si>
  <si>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</si>
  <si>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</si>
  <si>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</si>
  <si>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</si>
  <si>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</si>
  <si>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</si>
  <si>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</si>
  <si>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</si>
  <si>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</si>
  <si>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</si>
  <si>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</si>
  <si>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</si>
  <si>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</si>
  <si>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</si>
  <si>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</si>
  <si>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</si>
  <si>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</si>
  <si>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</si>
  <si>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</si>
  <si>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</si>
  <si>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</si>
  <si>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</si>
  <si>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</si>
  <si>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</si>
  <si>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</si>
  <si>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</si>
  <si>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</si>
  <si>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</si>
  <si>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</si>
  <si>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</si>
  <si>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</si>
  <si>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</si>
  <si>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</si>
  <si>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</si>
  <si>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</si>
  <si>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</si>
  <si>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</si>
  <si>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</si>
  <si>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</si>
  <si>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</si>
  <si>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</si>
  <si>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</si>
  <si>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</si>
  <si>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</si>
  <si>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</si>
  <si>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</si>
  <si>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</si>
  <si>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</si>
  <si>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</si>
  <si>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</si>
  <si>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</si>
  <si>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</si>
  <si>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</si>
  <si>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</si>
  <si>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</si>
  <si>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</si>
  <si>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</si>
  <si>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</si>
  <si>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</si>
  <si>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</si>
  <si>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</si>
  <si>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</si>
  <si>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</si>
  <si>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</si>
  <si>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</si>
  <si>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</si>
  <si>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</si>
  <si>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</si>
  <si>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</si>
  <si>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</si>
  <si>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</si>
  <si>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</si>
  <si>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</si>
  <si>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</si>
  <si>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</si>
  <si>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</si>
  <si>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</si>
  <si>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</si>
  <si>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</si>
  <si>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</si>
  <si>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</si>
  <si>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</si>
  <si>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</si>
  <si>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</si>
  <si>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</si>
  <si>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</si>
  <si>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</si>
  <si>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</si>
  <si>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</si>
  <si>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</si>
  <si>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</si>
  <si>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</si>
  <si>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</si>
  <si>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</si>
  <si>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</si>
  <si>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</si>
  <si>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</si>
  <si>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</si>
  <si>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</si>
  <si>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</si>
  <si>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</si>
  <si>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</si>
  <si>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</si>
  <si>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</si>
  <si>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</si>
  <si>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</si>
  <si>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</si>
  <si>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</si>
  <si>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</si>
  <si>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</si>
  <si>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</si>
  <si>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</si>
  <si>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</si>
  <si>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</si>
  <si>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</si>
  <si>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</si>
  <si>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</si>
  <si>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</si>
  <si>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</si>
  <si>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</si>
  <si>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</si>
  <si>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</si>
  <si>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</si>
  <si>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</si>
  <si>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</si>
  <si>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</si>
  <si>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</si>
  <si>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</si>
  <si>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</si>
  <si>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</si>
  <si>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</si>
  <si>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</si>
  <si>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</si>
  <si>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</si>
  <si>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</si>
  <si>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</si>
  <si>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</si>
  <si>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</si>
  <si>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</si>
  <si>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</si>
  <si>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</si>
  <si>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</si>
  <si>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</si>
  <si>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</si>
  <si>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</si>
  <si>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</si>
  <si>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</si>
  <si>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</si>
  <si>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</si>
  <si>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</si>
  <si>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</si>
  <si>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</si>
  <si>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</si>
  <si>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</si>
  <si>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</si>
  <si>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</si>
  <si>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</si>
  <si>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</si>
  <si>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</si>
  <si>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</si>
  <si>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</si>
  <si>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</si>
  <si>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</si>
  <si>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</si>
  <si>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</si>
  <si>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</si>
  <si>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</si>
  <si>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</si>
  <si>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</si>
  <si>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</si>
  <si>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</si>
  <si>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</si>
  <si>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</si>
  <si>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</si>
  <si>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</si>
  <si>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</si>
  <si>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</si>
  <si>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</si>
  <si>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</si>
  <si>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</si>
  <si>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</si>
  <si>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</si>
  <si>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</si>
  <si>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</si>
  <si>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</si>
  <si>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</si>
  <si>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</si>
  <si>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</si>
  <si>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</si>
  <si>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</si>
  <si>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</si>
  <si>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</si>
  <si>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</si>
  <si>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</si>
  <si>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</si>
  <si>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</si>
  <si>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</si>
  <si>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</si>
  <si>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</si>
  <si>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</si>
  <si>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</si>
  <si>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</si>
  <si>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</si>
  <si>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</si>
  <si>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</si>
  <si>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</si>
  <si>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</si>
  <si>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</si>
  <si>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</si>
  <si>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</si>
  <si>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</si>
  <si>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</si>
  <si>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</si>
  <si>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</si>
  <si>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</si>
  <si>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</si>
  <si>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</si>
  <si>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</si>
  <si>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</si>
  <si>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</si>
  <si>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</si>
  <si>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</si>
  <si>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</si>
  <si>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</si>
  <si>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</si>
  <si>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</si>
  <si>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</si>
  <si>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</si>
  <si>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</si>
  <si>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</si>
  <si>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</si>
  <si>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</si>
  <si>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</si>
  <si>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</si>
  <si>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</si>
  <si>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</si>
  <si>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</si>
  <si>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</si>
  <si>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</si>
  <si>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</si>
  <si>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</si>
  <si>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</si>
  <si>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</si>
  <si>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</si>
  <si>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</si>
  <si>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</si>
  <si>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</si>
  <si>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</si>
  <si>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</si>
  <si>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</si>
  <si>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</si>
  <si>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</si>
  <si>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</si>
  <si>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</si>
  <si>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</si>
  <si>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</si>
  <si>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</si>
  <si>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</si>
  <si>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</si>
  <si>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</si>
  <si>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</si>
  <si>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</si>
  <si>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</si>
  <si>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</si>
  <si>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</si>
  <si>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</si>
  <si>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</si>
  <si>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</si>
  <si>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</si>
  <si>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</si>
  <si>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</si>
  <si>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</si>
  <si>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</si>
  <si>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</si>
  <si>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</si>
  <si>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</si>
  <si>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</si>
  <si>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</si>
  <si>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</si>
  <si>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</si>
  <si>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</si>
  <si>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</si>
  <si>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</si>
  <si>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</si>
  <si>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</si>
  <si>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</si>
  <si>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</si>
  <si>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</si>
  <si>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</si>
  <si>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</si>
  <si>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</si>
  <si>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</si>
  <si>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</si>
  <si>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</si>
  <si>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</si>
  <si>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</si>
  <si>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</si>
  <si>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</si>
  <si>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</si>
  <si>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</si>
  <si>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</si>
  <si>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</si>
  <si>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</si>
  <si>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</si>
  <si>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</si>
  <si>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</si>
  <si>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</si>
  <si>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</si>
  <si>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</si>
  <si>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</si>
  <si>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</si>
  <si>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</si>
  <si>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</si>
  <si>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</si>
  <si>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</si>
  <si>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</si>
  <si>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</si>
  <si>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</si>
  <si>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</si>
  <si>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</si>
  <si>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</si>
  <si>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</si>
  <si>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</si>
  <si>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</si>
  <si>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</si>
  <si>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</si>
  <si>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</si>
  <si>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</si>
  <si>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</si>
  <si>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</si>
  <si>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</si>
  <si>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</si>
  <si>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</si>
  <si>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</si>
  <si>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</si>
  <si>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</si>
  <si>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</si>
  <si>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</si>
  <si>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</si>
  <si>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</si>
  <si>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</si>
  <si>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</si>
  <si>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</si>
  <si>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</si>
  <si>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</si>
  <si>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</si>
  <si>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</si>
  <si>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</si>
  <si>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</si>
  <si>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</si>
  <si>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</si>
  <si>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</si>
  <si>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</si>
  <si>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</si>
  <si>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</si>
  <si>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</si>
  <si>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</si>
  <si>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</si>
  <si>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</si>
  <si>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</si>
  <si>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</si>
  <si>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</si>
  <si>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</si>
  <si>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</si>
  <si>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</si>
  <si>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</si>
  <si>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</si>
  <si>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</si>
  <si>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</si>
  <si>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</si>
  <si>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</si>
  <si>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</si>
  <si>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</si>
  <si>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</si>
  <si>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</si>
  <si>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</si>
  <si>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</si>
  <si>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</si>
  <si>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</si>
  <si>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</si>
  <si>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</si>
  <si>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</si>
  <si>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</si>
  <si>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</si>
  <si>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</si>
  <si>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</si>
  <si>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</si>
  <si>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</si>
  <si>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</si>
  <si>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</si>
  <si>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</si>
  <si>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</si>
  <si>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</si>
  <si>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</si>
  <si>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</si>
  <si>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</si>
  <si>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</si>
  <si>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</si>
  <si>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</si>
  <si>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</si>
  <si>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</si>
  <si>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</si>
  <si>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</si>
  <si>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</si>
  <si>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</si>
  <si>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</si>
  <si>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</si>
  <si>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</si>
  <si>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</si>
  <si>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</si>
  <si>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</si>
  <si>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</si>
  <si>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</si>
  <si>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</si>
  <si>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</si>
  <si>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</si>
  <si>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</si>
  <si>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</si>
  <si>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</si>
  <si>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</si>
  <si>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</si>
  <si>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</si>
  <si>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</si>
  <si>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</si>
  <si>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</si>
  <si>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</si>
  <si>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</si>
  <si>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</si>
  <si>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</si>
  <si>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</si>
  <si>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</si>
  <si>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</si>
  <si>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</si>
  <si>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</si>
  <si>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</si>
  <si>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</si>
  <si>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</si>
  <si>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</si>
  <si>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</si>
  <si>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</si>
  <si>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</si>
  <si>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</si>
  <si>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</si>
  <si>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</si>
  <si>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</si>
  <si>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</si>
  <si>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</si>
  <si>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</si>
  <si>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</si>
  <si>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</si>
  <si>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</si>
  <si>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</si>
  <si>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</si>
  <si>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</si>
  <si>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</si>
  <si>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</si>
  <si>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</si>
  <si>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</si>
  <si>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</si>
  <si>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</si>
  <si>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</si>
  <si>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</si>
  <si>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</si>
  <si>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</si>
  <si>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</si>
  <si>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</si>
  <si>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</si>
  <si>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</si>
  <si>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</si>
  <si>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</si>
  <si>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</si>
  <si>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</si>
  <si>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</si>
  <si>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</si>
  <si>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</si>
  <si>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</si>
  <si>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</si>
  <si>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</si>
  <si>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</si>
  <si>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</si>
  <si>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</si>
  <si>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</si>
  <si>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</si>
  <si>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</si>
  <si>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</si>
  <si>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</si>
  <si>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</si>
  <si>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</si>
  <si>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</si>
  <si>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</si>
  <si>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</si>
  <si>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</si>
  <si>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</si>
  <si>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</si>
  <si>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</si>
  <si>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</si>
  <si>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</si>
  <si>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</si>
  <si>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</si>
  <si>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</si>
  <si>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</si>
  <si>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</si>
  <si>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</si>
  <si>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</si>
  <si>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</si>
  <si>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</si>
  <si>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</si>
  <si>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</si>
  <si>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</si>
  <si>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</si>
  <si>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</si>
  <si>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</si>
  <si>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</si>
  <si>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</si>
  <si>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</si>
  <si>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</si>
  <si>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</si>
  <si>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</si>
  <si>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</si>
  <si>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</si>
  <si>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</si>
  <si>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</si>
  <si>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</si>
  <si>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</si>
  <si>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</si>
  <si>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</si>
  <si>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</si>
  <si>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</si>
  <si>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</si>
  <si>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</si>
  <si>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</si>
  <si>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</si>
  <si>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</si>
  <si>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</si>
  <si>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</si>
  <si>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</si>
  <si>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</si>
  <si>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</si>
  <si>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</si>
  <si>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</si>
  <si>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</si>
  <si>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</si>
  <si>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</si>
  <si>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</si>
  <si>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</si>
  <si>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</si>
  <si>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</si>
  <si>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</si>
  <si>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</si>
  <si>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</si>
  <si>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</si>
  <si>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</si>
  <si>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</si>
  <si>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</si>
  <si>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</si>
  <si>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</si>
  <si>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</si>
  <si>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</si>
  <si>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</si>
  <si>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</si>
  <si>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</si>
  <si>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</si>
  <si>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</si>
  <si>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</si>
  <si>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</si>
  <si>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</si>
  <si>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</si>
  <si>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</si>
  <si>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</si>
  <si>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</si>
  <si>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</si>
  <si>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</si>
  <si>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</si>
  <si>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</si>
  <si>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</si>
  <si>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</si>
  <si>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</si>
  <si>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</si>
  <si>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</si>
  <si>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</si>
  <si>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</si>
  <si>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</si>
  <si>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</si>
  <si>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</si>
  <si>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</si>
  <si>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</si>
  <si>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</si>
  <si>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</si>
  <si>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</si>
  <si>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</si>
  <si>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</si>
  <si>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</si>
  <si>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</si>
  <si>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</si>
  <si>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</si>
  <si>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</si>
  <si>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</si>
  <si>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</si>
  <si>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</si>
  <si>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</si>
  <si>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</si>
  <si>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</si>
  <si>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</si>
  <si>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</si>
  <si>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</si>
  <si>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</si>
  <si>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</si>
  <si>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</si>
  <si>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</si>
  <si>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</si>
  <si>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</si>
  <si>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</si>
  <si>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</si>
  <si>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</si>
  <si>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</si>
  <si>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</si>
  <si>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</si>
  <si>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</si>
  <si>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</si>
  <si>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</si>
  <si>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</si>
  <si>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</si>
  <si>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</si>
  <si>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</si>
  <si>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</si>
  <si>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</si>
  <si>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</si>
  <si>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</si>
  <si>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</si>
  <si>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</si>
  <si>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</si>
  <si>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</si>
  <si>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</si>
  <si>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</si>
  <si>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</si>
  <si>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</si>
  <si>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</si>
  <si>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</si>
  <si>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</si>
  <si>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</si>
  <si>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</si>
  <si>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</si>
  <si>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</si>
  <si>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</si>
  <si>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</si>
  <si>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</si>
  <si>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</si>
  <si>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</si>
  <si>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</si>
  <si>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</si>
  <si>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</si>
  <si>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</si>
  <si>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</si>
  <si>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</si>
  <si>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</si>
  <si>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</si>
  <si>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</si>
  <si>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</si>
  <si>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</si>
  <si>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</si>
  <si>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</si>
  <si>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</si>
  <si>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</si>
  <si>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</si>
  <si>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</si>
  <si>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</si>
  <si>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</si>
  <si>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</si>
  <si>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</si>
  <si>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</si>
  <si>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</si>
  <si>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</si>
  <si>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</si>
  <si>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</si>
  <si>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</si>
  <si>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</si>
  <si>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</si>
  <si>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</si>
  <si>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</si>
  <si>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</si>
  <si>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</si>
  <si>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</si>
  <si>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</si>
  <si>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</si>
  <si>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</si>
  <si>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</si>
  <si>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</si>
  <si>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</si>
  <si>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</si>
  <si>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</si>
  <si>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</si>
  <si>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</si>
  <si>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</si>
  <si>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</si>
  <si>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</si>
  <si>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</si>
  <si>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</si>
  <si>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</si>
  <si>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</si>
  <si>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</si>
  <si>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</si>
  <si>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</si>
  <si>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</si>
  <si>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</si>
  <si>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</si>
  <si>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</si>
  <si>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</si>
  <si>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</si>
  <si>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</si>
  <si>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</si>
  <si>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</si>
  <si>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</si>
  <si>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</si>
  <si>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</si>
  <si>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</si>
  <si>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</si>
  <si>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</si>
  <si>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</si>
  <si>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</si>
  <si>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</si>
  <si>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</si>
  <si>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</si>
  <si>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</si>
  <si>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</si>
  <si>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</si>
  <si>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</si>
  <si>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</si>
  <si>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</si>
  <si>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</si>
  <si>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</si>
  <si>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</si>
  <si>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</si>
  <si>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</si>
  <si>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</si>
  <si>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</si>
  <si>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</si>
  <si>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</si>
  <si>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</si>
  <si>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</si>
  <si>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</si>
  <si>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</si>
  <si>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</si>
  <si>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</si>
  <si>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</si>
  <si>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</si>
  <si>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</si>
  <si>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</si>
  <si>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</si>
  <si>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</si>
  <si>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</si>
  <si>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</si>
  <si>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</si>
  <si>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</si>
  <si>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</si>
  <si>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</si>
  <si>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</si>
  <si>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</si>
  <si>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</si>
  <si>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</si>
  <si>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</si>
  <si>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</si>
  <si>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</si>
  <si>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</si>
  <si>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</si>
  <si>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</si>
  <si>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</si>
  <si>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</si>
  <si>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</si>
  <si>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</si>
  <si>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</si>
  <si>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</si>
  <si>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</si>
  <si>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</si>
  <si>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</si>
  <si>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</si>
  <si>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</si>
  <si>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</si>
  <si>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</si>
  <si>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</si>
  <si>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</si>
  <si>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</si>
  <si>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</si>
  <si>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</si>
  <si>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</si>
  <si>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</si>
  <si>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</si>
  <si>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</si>
  <si>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</si>
  <si>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</si>
  <si>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</si>
  <si>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</si>
  <si>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</si>
  <si>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</si>
  <si>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</si>
  <si>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</si>
  <si>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</si>
  <si>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</si>
  <si>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</si>
  <si>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</si>
  <si>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</si>
  <si>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</si>
  <si>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</si>
  <si>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</si>
  <si>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</si>
  <si>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</si>
  <si>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</si>
  <si>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</si>
  <si>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</si>
  <si>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</si>
  <si>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</si>
  <si>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</si>
  <si>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</si>
  <si>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</si>
  <si>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</si>
  <si>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</si>
  <si>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</si>
  <si>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</si>
  <si>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</si>
  <si>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</si>
  <si>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</si>
  <si>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</si>
  <si>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</si>
  <si>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</si>
  <si>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</si>
  <si>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</si>
  <si>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</si>
  <si>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</si>
  <si>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</si>
  <si>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</si>
  <si>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</si>
  <si>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</si>
  <si>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</si>
  <si>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</si>
  <si>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</si>
  <si>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</si>
  <si>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</si>
  <si>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</si>
  <si>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</si>
  <si>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</si>
  <si>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</si>
  <si>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</si>
  <si>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</si>
  <si>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</si>
  <si>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</si>
  <si>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</si>
  <si>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</si>
  <si>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</si>
  <si>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</si>
  <si>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</si>
  <si>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</si>
  <si>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</si>
  <si>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</si>
  <si>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</si>
  <si>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</si>
  <si>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</si>
  <si>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</si>
  <si>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</si>
  <si>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</si>
  <si>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</si>
  <si>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</si>
  <si>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</si>
  <si>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</si>
  <si>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</si>
  <si>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</si>
  <si>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</si>
  <si>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</si>
  <si>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</si>
  <si>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</si>
  <si>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</si>
  <si>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</si>
  <si>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</si>
  <si>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</si>
  <si>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</si>
  <si>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</si>
  <si>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</si>
  <si>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</si>
  <si>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</si>
  <si>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</si>
  <si>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</si>
  <si>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</si>
  <si>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</si>
  <si>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</si>
  <si>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</si>
  <si>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</si>
  <si>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</si>
  <si>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</si>
  <si>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</si>
  <si>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</si>
  <si>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</si>
  <si>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</si>
  <si>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</si>
  <si>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</si>
  <si>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</si>
  <si>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</si>
  <si>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</si>
  <si>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</si>
  <si>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</si>
  <si>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</si>
  <si>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</si>
  <si>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</si>
  <si>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</si>
  <si>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</si>
  <si>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</si>
  <si>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</si>
  <si>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</si>
  <si>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</si>
  <si>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</si>
  <si>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</si>
  <si>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</si>
  <si>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</si>
  <si>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</si>
  <si>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</si>
  <si>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</si>
  <si>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</si>
  <si>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</si>
  <si>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</si>
  <si>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</si>
  <si>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</si>
  <si>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</si>
  <si>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</si>
  <si>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</si>
  <si>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</si>
  <si>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</si>
  <si>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</si>
  <si>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</si>
  <si>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</si>
  <si>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</si>
  <si>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</si>
  <si>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</si>
  <si>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</si>
  <si>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</si>
  <si>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</si>
  <si>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</si>
  <si>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</si>
  <si>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</si>
  <si>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</si>
  <si>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</si>
  <si>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</si>
  <si>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</si>
  <si>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</si>
  <si>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</si>
  <si>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</si>
  <si>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</si>
  <si>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</si>
  <si>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</si>
  <si>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</si>
  <si>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</si>
  <si>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</si>
  <si>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</si>
  <si>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</si>
  <si>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</si>
  <si>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</si>
  <si>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</si>
  <si>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</si>
  <si>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</si>
  <si>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</si>
  <si>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</si>
  <si>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</si>
  <si>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</si>
  <si>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</si>
  <si>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</si>
  <si>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</si>
  <si>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</si>
  <si>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</si>
  <si>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</si>
  <si>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</si>
  <si>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</si>
  <si>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</si>
  <si>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</si>
  <si>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</si>
  <si>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</si>
  <si>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</si>
  <si>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</si>
  <si>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</si>
  <si>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</si>
  <si>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</si>
  <si>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</si>
  <si>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</si>
  <si>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</si>
  <si>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</si>
  <si>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</si>
  <si>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</si>
  <si>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</si>
  <si>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</si>
  <si>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</si>
  <si>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</si>
  <si>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</si>
  <si>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</si>
  <si>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</si>
  <si>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</si>
  <si>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</si>
  <si>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</si>
  <si>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</si>
  <si>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</si>
  <si>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</si>
  <si>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</si>
  <si>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</si>
  <si>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</si>
  <si>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</si>
  <si>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</si>
  <si>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</si>
  <si>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</si>
  <si>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</si>
  <si>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</si>
  <si>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</si>
  <si>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</si>
  <si>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</si>
  <si>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</si>
  <si>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</si>
  <si>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</si>
  <si>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</si>
  <si>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</si>
  <si>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</si>
  <si>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</si>
  <si>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</si>
  <si>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</si>
  <si>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</si>
  <si>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</si>
  <si>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</si>
  <si>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</si>
  <si>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</si>
  <si>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</si>
  <si>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</si>
  <si>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</si>
  <si>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</si>
  <si>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</si>
  <si>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</si>
  <si>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</si>
  <si>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</si>
  <si>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</si>
  <si>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</si>
  <si>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</si>
  <si>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</si>
  <si>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</si>
  <si>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</si>
  <si>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</si>
  <si>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</si>
  <si>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</si>
  <si>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</si>
  <si>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</si>
  <si>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</si>
  <si>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</si>
  <si>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</si>
  <si>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</si>
  <si>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</si>
  <si>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</si>
  <si>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</si>
  <si>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</si>
  <si>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</si>
  <si>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</si>
  <si>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</si>
  <si>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</si>
  <si>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</si>
  <si>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</si>
  <si>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</si>
  <si>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</si>
  <si>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</si>
  <si>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</si>
  <si>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</si>
  <si>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</si>
  <si>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</si>
  <si>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</si>
  <si>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</si>
  <si>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</si>
  <si>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</si>
  <si>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</si>
  <si>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</si>
  <si>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</si>
  <si>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</si>
  <si>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</si>
  <si>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</si>
  <si>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</si>
  <si>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</si>
  <si>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</si>
  <si>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</si>
  <si>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</si>
  <si>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</si>
  <si>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</si>
  <si>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</si>
  <si>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</si>
  <si>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</si>
  <si>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</si>
  <si>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</si>
  <si>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</si>
  <si>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</si>
  <si>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</si>
  <si>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</si>
  <si>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</si>
  <si>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</si>
  <si>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</si>
  <si>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</si>
  <si>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</si>
  <si>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</si>
  <si>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</si>
  <si>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</si>
  <si>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</si>
  <si>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</si>
  <si>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</si>
  <si>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</si>
  <si>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</si>
  <si>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</si>
  <si>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</si>
  <si>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</si>
  <si>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</si>
  <si>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</si>
  <si>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</si>
  <si>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</si>
  <si>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</si>
  <si>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</si>
  <si>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</si>
  <si>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</si>
  <si>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</si>
  <si>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</si>
  <si>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</si>
  <si>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</si>
  <si>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</si>
  <si>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</si>
  <si>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</si>
  <si>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</si>
  <si>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</si>
  <si>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</si>
  <si>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</si>
  <si>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</si>
  <si>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</si>
  <si>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</si>
  <si>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</si>
  <si>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</si>
  <si>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</si>
  <si>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</si>
  <si>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</si>
  <si>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</si>
  <si>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</si>
  <si>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</si>
  <si>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</si>
  <si>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</si>
  <si>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</si>
  <si>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</si>
  <si>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</si>
  <si>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</si>
  <si>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</si>
  <si>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</si>
  <si>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</si>
  <si>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</si>
  <si>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</si>
  <si>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</si>
  <si>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</si>
  <si>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</si>
  <si>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</si>
  <si>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</si>
  <si>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</si>
  <si>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</si>
  <si>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</si>
  <si>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</si>
  <si>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</si>
  <si>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</si>
  <si>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</si>
  <si>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</si>
  <si>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</si>
  <si>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</si>
  <si>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</si>
  <si>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</si>
  <si>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</si>
  <si>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</si>
  <si>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</si>
  <si>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</si>
  <si>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</si>
  <si>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</si>
  <si>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</si>
  <si>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</si>
  <si>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</si>
  <si>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</si>
  <si>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</si>
  <si>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</si>
  <si>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</si>
  <si>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</si>
  <si>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</si>
  <si>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</si>
  <si>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</si>
  <si>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</si>
  <si>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</si>
  <si>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</si>
  <si>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</si>
  <si>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</si>
  <si>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</si>
  <si>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</si>
  <si>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</si>
  <si>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</si>
  <si>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</si>
  <si>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</si>
  <si>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</si>
  <si>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</si>
  <si>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</si>
  <si>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</si>
  <si>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</si>
  <si>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</si>
  <si>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</si>
  <si>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</si>
  <si>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</si>
  <si>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</si>
  <si>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</si>
  <si>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</si>
  <si>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</si>
  <si>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</si>
  <si>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</si>
  <si>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</si>
  <si>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</si>
  <si>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</si>
  <si>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</si>
  <si>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</si>
  <si>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</si>
  <si>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</si>
  <si>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</si>
  <si>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</si>
  <si>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</si>
  <si>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</si>
  <si>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</si>
  <si>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</si>
  <si>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</si>
  <si>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</si>
  <si>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</si>
  <si>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</si>
  <si>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</si>
  <si>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</si>
  <si>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</si>
  <si>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</si>
  <si>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</si>
  <si>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</si>
  <si>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</si>
  <si>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</si>
  <si>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</si>
  <si>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</si>
  <si>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</si>
  <si>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</si>
  <si>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</si>
  <si>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</si>
  <si>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</si>
  <si>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</si>
  <si>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</si>
  <si>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</si>
  <si>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</si>
  <si>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</si>
  <si>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</si>
  <si>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</si>
  <si>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</si>
  <si>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</si>
  <si>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</si>
  <si>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</si>
  <si>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</si>
  <si>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</si>
  <si>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</si>
  <si>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</si>
  <si>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</si>
  <si>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</si>
  <si>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</si>
  <si>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</si>
  <si>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</si>
  <si>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</si>
  <si>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</si>
  <si>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</si>
  <si>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</si>
  <si>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</si>
  <si>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</si>
  <si>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</si>
  <si>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</si>
  <si>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</si>
  <si>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</si>
  <si>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</si>
  <si>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</si>
  <si>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</si>
  <si>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</si>
  <si>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</si>
  <si>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</si>
  <si>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</si>
  <si>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</si>
  <si>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</si>
  <si>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</si>
  <si>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</si>
  <si>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</si>
  <si>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</si>
  <si>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</si>
  <si>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</si>
  <si>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</si>
  <si>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</si>
  <si>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</si>
  <si>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</si>
  <si>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</si>
  <si>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</si>
  <si>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</si>
  <si>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</si>
  <si>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</si>
  <si>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</si>
  <si>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</si>
  <si>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</si>
  <si>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</si>
  <si>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</si>
  <si>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</si>
  <si>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</si>
  <si>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</si>
  <si>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</si>
  <si>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</si>
  <si>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</si>
  <si>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</si>
  <si>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</si>
  <si>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</si>
  <si>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</si>
  <si>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</si>
  <si>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</si>
  <si>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</si>
  <si>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</si>
  <si>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</si>
  <si>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</si>
  <si>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</si>
  <si>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</si>
  <si>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</si>
  <si>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</si>
  <si>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</si>
  <si>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</si>
  <si>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</si>
  <si>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</si>
  <si>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</si>
  <si>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</si>
  <si>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</si>
  <si>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</si>
  <si>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</si>
  <si>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</si>
  <si>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</si>
  <si>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</si>
  <si>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</si>
  <si>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</si>
  <si>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</si>
  <si>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</si>
  <si>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</si>
  <si>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</si>
  <si>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</si>
  <si>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</si>
  <si>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</si>
  <si>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</si>
  <si>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</si>
  <si>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</si>
  <si>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</si>
  <si>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</si>
  <si>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</si>
  <si>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</si>
  <si>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</si>
  <si>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</si>
  <si>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</si>
  <si>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</si>
  <si>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</si>
  <si>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</si>
  <si>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</si>
  <si>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</si>
  <si>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</si>
  <si>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</si>
  <si>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</si>
  <si>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</si>
  <si>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</si>
  <si>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</si>
  <si>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</si>
  <si>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</si>
  <si>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</si>
  <si>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</si>
  <si>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</si>
  <si>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</si>
  <si>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</si>
  <si>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</si>
  <si>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</si>
  <si>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</si>
  <si>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</si>
  <si>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</si>
  <si>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</si>
  <si>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</si>
  <si>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</si>
  <si>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</si>
  <si>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</si>
  <si>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</si>
  <si>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</si>
  <si>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</si>
  <si>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</si>
  <si>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</si>
  <si>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</si>
  <si>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</si>
  <si>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</si>
  <si>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</si>
  <si>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</si>
  <si>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</si>
  <si>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</si>
  <si>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</si>
  <si>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</si>
  <si>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</si>
  <si>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</si>
  <si>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</si>
  <si>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</si>
  <si>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</si>
  <si>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</si>
  <si>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</si>
  <si>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</si>
  <si>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</si>
  <si>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</si>
  <si>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</si>
  <si>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</si>
  <si>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</si>
  <si>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</si>
  <si>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</si>
  <si>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</si>
  <si>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</si>
  <si>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</si>
  <si>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</si>
  <si>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</si>
  <si>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</si>
  <si>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</si>
  <si>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</si>
  <si>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</si>
  <si>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</si>
  <si>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</si>
  <si>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</si>
  <si>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</si>
  <si>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</si>
  <si>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</si>
  <si>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</si>
  <si>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</si>
  <si>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</si>
  <si>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</si>
  <si>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</si>
  <si>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</si>
  <si>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</si>
  <si>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</si>
  <si>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</si>
  <si>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</si>
  <si>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</si>
  <si>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</si>
  <si>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</si>
  <si>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</si>
  <si>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</si>
  <si>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</si>
  <si>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</si>
  <si>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</si>
  <si>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</si>
  <si>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</si>
  <si>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</si>
  <si>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</si>
  <si>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</si>
  <si>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</si>
  <si>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</si>
  <si>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</si>
  <si>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</si>
  <si>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</si>
  <si>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</si>
  <si>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</si>
  <si>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</si>
  <si>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</si>
  <si>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</si>
  <si>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</si>
  <si>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</si>
  <si>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</si>
  <si>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</si>
  <si>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</si>
  <si>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</si>
  <si>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</si>
  <si>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</si>
  <si>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</si>
  <si>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</si>
  <si>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</si>
  <si>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</si>
  <si>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</si>
  <si>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</si>
  <si>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</si>
  <si>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</si>
  <si>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</si>
  <si>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</si>
  <si>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</si>
  <si>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</si>
  <si>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</si>
  <si>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</si>
  <si>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</si>
  <si>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</si>
  <si>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</si>
  <si>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</si>
  <si>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</si>
  <si>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</si>
  <si>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</si>
  <si>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</si>
  <si>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</si>
  <si>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</si>
  <si>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</si>
  <si>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</si>
  <si>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</si>
  <si>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</si>
  <si>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</si>
  <si>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</si>
  <si>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</si>
  <si>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</si>
  <si>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</si>
  <si>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</si>
  <si>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</si>
  <si>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</si>
  <si>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</si>
  <si>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</si>
  <si>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</si>
  <si>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</si>
  <si>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</si>
  <si>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</si>
  <si>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</si>
  <si>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</si>
  <si>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</si>
  <si>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</si>
  <si>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</si>
  <si>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</si>
  <si>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</si>
  <si>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</si>
  <si>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</si>
  <si>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</si>
  <si>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</si>
  <si>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</si>
  <si>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</si>
  <si>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</si>
  <si>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</si>
  <si>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</si>
  <si>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</si>
  <si>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</si>
  <si>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</si>
  <si>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</si>
  <si>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</si>
  <si>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</si>
  <si>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</si>
  <si>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</si>
  <si>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</si>
  <si>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</si>
  <si>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</si>
  <si>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</si>
  <si>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</si>
  <si>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</si>
  <si>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</si>
  <si>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</si>
  <si>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</si>
  <si>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</si>
  <si>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</si>
  <si>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</si>
  <si>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</si>
  <si>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</si>
  <si>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</si>
  <si>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</si>
  <si>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</si>
  <si>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</si>
  <si>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</si>
  <si>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</si>
  <si>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</si>
  <si>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</si>
  <si>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</si>
  <si>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</si>
  <si>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</si>
  <si>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</si>
  <si>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</si>
  <si>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</si>
  <si>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</si>
  <si>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</si>
  <si>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</si>
  <si>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</si>
  <si>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</si>
  <si>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</si>
  <si>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</si>
  <si>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</si>
  <si>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</si>
  <si>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</si>
  <si>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</si>
  <si>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</si>
  <si>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</si>
  <si>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</si>
  <si>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</si>
  <si>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</si>
  <si>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</si>
  <si>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</si>
  <si>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</si>
  <si>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</si>
  <si>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</si>
  <si>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</si>
  <si>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</si>
  <si>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</si>
  <si>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</si>
  <si>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</si>
  <si>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</si>
  <si>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</si>
  <si>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</si>
  <si>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</si>
  <si>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</si>
  <si>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</si>
  <si>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</si>
  <si>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</si>
  <si>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</si>
  <si>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</si>
  <si>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</si>
  <si>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</si>
  <si>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</si>
  <si>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</si>
  <si>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</si>
  <si>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</si>
  <si>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</si>
  <si>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</si>
  <si>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</si>
  <si>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</si>
  <si>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</si>
  <si>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</si>
  <si>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</si>
  <si>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</si>
  <si>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</si>
  <si>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</si>
  <si>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</si>
  <si>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</si>
  <si>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</si>
  <si>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</si>
  <si>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</si>
  <si>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</si>
  <si>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</si>
  <si>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</si>
  <si>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</si>
  <si>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</si>
  <si>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</si>
  <si>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</si>
  <si>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</si>
  <si>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</si>
  <si>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</si>
  <si>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</si>
  <si>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</si>
  <si>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</si>
  <si>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</si>
  <si>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</si>
  <si>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</si>
  <si>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</si>
  <si>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</si>
  <si>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</si>
  <si>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</si>
  <si>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</si>
  <si>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</si>
  <si>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</si>
  <si>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</si>
  <si>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</si>
  <si>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</si>
  <si>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</si>
  <si>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</si>
  <si>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</si>
  <si>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</si>
  <si>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</si>
  <si>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</si>
  <si>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</si>
  <si>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</si>
  <si>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</si>
  <si>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</si>
  <si>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</si>
  <si>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</si>
  <si>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</si>
  <si>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</si>
  <si>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</si>
  <si>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</si>
  <si>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</si>
  <si>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</si>
  <si>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</si>
  <si>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</si>
  <si>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</si>
  <si>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</si>
  <si>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</si>
  <si>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</si>
  <si>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</si>
  <si>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</si>
  <si>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</si>
  <si>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</si>
  <si>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</si>
  <si>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</si>
  <si>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</si>
  <si>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</si>
  <si>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</si>
  <si>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</si>
  <si>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</si>
  <si>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</si>
  <si>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</si>
  <si>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</si>
  <si>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</si>
  <si>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</si>
  <si>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</si>
  <si>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</si>
  <si>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</si>
  <si>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</si>
  <si>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</si>
  <si>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</si>
  <si>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</si>
  <si>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</si>
  <si>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</si>
  <si>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</si>
  <si>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</si>
  <si>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</si>
  <si>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</si>
  <si>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</si>
  <si>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</si>
  <si>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</si>
  <si>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</si>
  <si>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</si>
  <si>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</si>
  <si>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</si>
  <si>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</si>
  <si>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</si>
  <si>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</si>
  <si>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</si>
  <si>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</si>
  <si>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</si>
  <si>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</si>
  <si>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</si>
  <si>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</si>
  <si>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</si>
  <si>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</si>
  <si>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</si>
  <si>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</si>
  <si>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</si>
  <si>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</si>
  <si>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</si>
  <si>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</si>
  <si>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</si>
  <si>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</si>
  <si>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</si>
  <si>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</si>
  <si>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</si>
  <si>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</si>
  <si>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</si>
  <si>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</si>
  <si>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</si>
  <si>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</si>
  <si>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</si>
  <si>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</si>
  <si>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</si>
  <si>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</si>
  <si>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</si>
  <si>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</si>
  <si>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</si>
  <si>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</si>
  <si>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</si>
  <si>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</si>
  <si>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</si>
  <si>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</si>
  <si>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</si>
  <si>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</si>
  <si>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</si>
  <si>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</si>
  <si>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</si>
  <si>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</si>
  <si>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</si>
  <si>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</si>
  <si>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</si>
  <si>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</si>
  <si>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</si>
  <si>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</si>
  <si>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</si>
  <si>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</si>
  <si>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</si>
  <si>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</si>
  <si>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</si>
  <si>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</si>
  <si>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</si>
  <si>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</si>
  <si>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</si>
  <si>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</si>
  <si>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</si>
  <si>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</si>
  <si>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</si>
  <si>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</si>
  <si>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</si>
  <si>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</si>
  <si>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</si>
  <si>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</si>
  <si>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</si>
  <si>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</si>
  <si>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</si>
  <si>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</si>
  <si>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</si>
  <si>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</si>
  <si>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</si>
  <si>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</si>
  <si>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</si>
  <si>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</si>
  <si>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</si>
  <si>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</si>
  <si>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</si>
  <si>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</si>
  <si>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</si>
  <si>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</si>
  <si>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</si>
  <si>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</si>
  <si>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</si>
  <si>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</si>
  <si>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</si>
  <si>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</si>
  <si>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</si>
  <si>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</si>
  <si>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</si>
  <si>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</si>
  <si>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</si>
  <si>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</si>
  <si>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</si>
  <si>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</si>
  <si>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</si>
  <si>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</si>
  <si>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</si>
  <si>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</si>
  <si>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</si>
  <si>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</si>
  <si>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</si>
  <si>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</si>
  <si>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</si>
  <si>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</si>
  <si>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</si>
  <si>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</si>
  <si>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</si>
  <si>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</si>
  <si>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</si>
  <si>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</si>
  <si>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</si>
  <si>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</si>
  <si>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</si>
  <si>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</si>
  <si>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</si>
  <si>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</si>
  <si>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</si>
  <si>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</si>
  <si>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</si>
  <si>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</si>
  <si>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</si>
  <si>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</si>
  <si>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</si>
  <si>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</si>
  <si>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</si>
  <si>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</si>
  <si>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</si>
  <si>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</si>
  <si>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</si>
  <si>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</si>
  <si>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</si>
  <si>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</si>
  <si>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</si>
  <si>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</si>
  <si>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</si>
  <si>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</si>
  <si>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</si>
  <si>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</si>
  <si>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</si>
  <si>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</si>
  <si>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</si>
  <si>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</si>
  <si>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</si>
  <si>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</si>
  <si>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</si>
  <si>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</si>
  <si>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</si>
  <si>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</si>
  <si>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</si>
  <si>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</si>
  <si>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</si>
  <si>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</si>
  <si>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</si>
  <si>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</si>
  <si>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</si>
  <si>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</si>
  <si>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</si>
  <si>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</si>
  <si>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</si>
  <si>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</si>
  <si>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</si>
  <si>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</si>
  <si>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</si>
  <si>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</si>
  <si>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</si>
  <si>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</si>
  <si>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</si>
  <si>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</si>
  <si>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</si>
  <si>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</si>
  <si>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</si>
  <si>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</si>
  <si>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</si>
  <si>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</si>
  <si>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</si>
  <si>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</si>
  <si>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</si>
  <si>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</si>
  <si>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</si>
  <si>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</si>
  <si>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</si>
  <si>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</si>
  <si>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</si>
  <si>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</si>
  <si>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</si>
  <si>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</si>
  <si>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</si>
  <si>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</si>
  <si>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</si>
  <si>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</si>
  <si>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</si>
  <si>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</si>
  <si>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</si>
  <si>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</si>
  <si>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</si>
  <si>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</si>
  <si>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</si>
  <si>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</si>
  <si>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</si>
  <si>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</si>
  <si>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</si>
  <si>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</si>
  <si>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</si>
  <si>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</si>
  <si>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</si>
  <si>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</si>
  <si>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</si>
  <si>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</si>
  <si>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</si>
  <si>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</si>
  <si>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</si>
  <si>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</si>
  <si>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</si>
  <si>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</si>
  <si>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</si>
  <si>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</si>
  <si>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</si>
  <si>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</si>
  <si>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</si>
  <si>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</si>
  <si>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</si>
  <si>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</si>
  <si>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</si>
  <si>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</si>
  <si>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</si>
  <si>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</si>
  <si>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</si>
  <si>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</si>
  <si>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</si>
  <si>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</si>
  <si>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</si>
  <si>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</si>
  <si>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</si>
  <si>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</si>
  <si>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</si>
  <si>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</si>
  <si>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</si>
  <si>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</si>
  <si>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</si>
  <si>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</si>
  <si>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</si>
  <si>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</si>
  <si>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</si>
  <si>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</si>
  <si>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</si>
  <si>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</si>
  <si>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</si>
  <si>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</si>
  <si>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</si>
  <si>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</si>
  <si>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</si>
  <si>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</si>
  <si>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</si>
  <si>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</si>
  <si>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</si>
  <si>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</si>
  <si>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</si>
  <si>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</si>
  <si>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</si>
  <si>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</si>
  <si>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</si>
  <si>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</si>
  <si>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</si>
  <si>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</si>
  <si>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</si>
  <si>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</si>
  <si>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</si>
  <si>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</si>
  <si>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</si>
  <si>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</si>
  <si>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</si>
  <si>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</si>
  <si>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</si>
  <si>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</si>
  <si>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</si>
  <si>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</si>
  <si>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</si>
  <si>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</si>
  <si>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</si>
  <si>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</si>
  <si>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</si>
  <si>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</si>
  <si>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</si>
  <si>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</si>
  <si>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</si>
  <si>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</si>
  <si>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</si>
  <si>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</si>
  <si>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</si>
  <si>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</si>
  <si>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</si>
  <si>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</si>
  <si>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</si>
  <si>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</si>
  <si>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</si>
  <si>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</si>
  <si>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</si>
  <si>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</si>
  <si>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</si>
  <si>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</si>
  <si>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</si>
  <si>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</si>
  <si>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</si>
  <si>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</si>
  <si>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</si>
  <si>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</si>
  <si>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</si>
  <si>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</si>
  <si>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</si>
  <si>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</si>
  <si>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</si>
  <si>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</si>
  <si>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</si>
  <si>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</si>
  <si>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</si>
  <si>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</si>
  <si>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</si>
  <si>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</si>
  <si>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</si>
  <si>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</si>
  <si>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</si>
  <si>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</si>
  <si>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</si>
  <si>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</si>
  <si>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</si>
  <si>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</si>
  <si>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</si>
  <si>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</si>
  <si>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</si>
  <si>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</si>
  <si>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</si>
  <si>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</si>
  <si>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</si>
  <si>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</si>
  <si>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</si>
  <si>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</si>
  <si>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</si>
  <si>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</si>
  <si>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</si>
  <si>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</si>
  <si>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</si>
  <si>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</si>
  <si>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</si>
  <si>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</si>
  <si>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</si>
  <si>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</si>
  <si>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</si>
  <si>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</si>
  <si>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</si>
  <si>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</si>
  <si>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</si>
  <si>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</si>
  <si>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</si>
  <si>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</si>
  <si>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</si>
  <si>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</si>
  <si>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</si>
  <si>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</si>
  <si>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</si>
  <si>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</si>
  <si>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</si>
  <si>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</si>
  <si>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</si>
  <si>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</si>
  <si>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</si>
  <si>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</si>
  <si>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</si>
  <si>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</si>
  <si>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</si>
  <si>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</si>
  <si>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</si>
  <si>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</si>
  <si>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</si>
  <si>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</si>
  <si>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</si>
  <si>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</si>
  <si>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</si>
  <si>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</si>
  <si>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</si>
  <si>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</si>
  <si>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</si>
  <si>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</si>
  <si>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</si>
  <si>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</si>
  <si>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</si>
  <si>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</si>
  <si>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</si>
  <si>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</si>
  <si>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</si>
  <si>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</si>
  <si>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</si>
  <si>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</si>
  <si>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</si>
  <si>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</si>
  <si>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</si>
  <si>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</si>
  <si>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</si>
  <si>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</si>
  <si>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</si>
  <si>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</si>
  <si>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</si>
  <si>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</si>
  <si>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</si>
  <si>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</si>
  <si>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</si>
  <si>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</si>
  <si>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</si>
  <si>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</si>
  <si>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</si>
  <si>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</si>
  <si>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</si>
  <si>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</si>
  <si>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</si>
  <si>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</si>
  <si>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</si>
  <si>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</si>
  <si>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</si>
  <si>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</si>
  <si>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</si>
  <si>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</si>
  <si>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</si>
  <si>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</si>
  <si>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</si>
  <si>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</si>
  <si>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</si>
  <si>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</si>
  <si>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</si>
  <si>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</si>
  <si>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</si>
  <si>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</si>
  <si>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</si>
  <si>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</si>
  <si>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</si>
  <si>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</si>
  <si>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</si>
  <si>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</si>
  <si>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</si>
  <si>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</si>
  <si>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</si>
  <si>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</si>
  <si>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</si>
  <si>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</si>
  <si>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</si>
  <si>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</si>
  <si>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</si>
  <si>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</si>
  <si>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</si>
  <si>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</si>
  <si>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</si>
  <si>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</si>
  <si>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</si>
  <si>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</si>
  <si>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</si>
  <si>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</si>
  <si>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</si>
  <si>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</si>
  <si>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</si>
  <si>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</si>
  <si>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</si>
  <si>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</si>
  <si>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</si>
  <si>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</si>
  <si>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</si>
  <si>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</si>
  <si>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</si>
  <si>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</si>
  <si>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</si>
  <si>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</si>
  <si>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</si>
  <si>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</si>
  <si>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</si>
  <si>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</si>
  <si>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</si>
  <si>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</si>
  <si>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</si>
  <si>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</si>
  <si>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</si>
  <si>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</si>
  <si>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</si>
  <si>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</si>
  <si>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</si>
  <si>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</si>
  <si>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</si>
  <si>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</si>
  <si>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</si>
  <si>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</si>
  <si>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</si>
  <si>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</si>
  <si>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</si>
  <si>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</si>
  <si>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</si>
  <si>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</si>
  <si>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</si>
  <si>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</si>
  <si>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</si>
  <si>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</si>
  <si>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</si>
  <si>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</si>
  <si>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</si>
  <si>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</si>
  <si>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</si>
  <si>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</si>
  <si>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</si>
  <si>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</si>
  <si>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</si>
  <si>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</si>
  <si>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</si>
  <si>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</si>
  <si>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</si>
  <si>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</si>
  <si>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</si>
  <si>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</si>
  <si>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</si>
  <si>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</si>
  <si>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</si>
  <si>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</si>
  <si>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</si>
  <si>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</si>
  <si>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</si>
  <si>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</si>
  <si>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</si>
  <si>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</si>
  <si>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</si>
  <si>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</si>
  <si>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</si>
  <si>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</si>
  <si>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</si>
  <si>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</si>
  <si>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</si>
  <si>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</si>
  <si>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</si>
  <si>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</si>
  <si>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</si>
  <si>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</si>
  <si>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</si>
  <si>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</si>
  <si>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</si>
  <si>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</si>
  <si>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</si>
  <si>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</si>
  <si>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</si>
  <si>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</si>
  <si>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</si>
  <si>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</si>
  <si>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</si>
  <si>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</si>
  <si>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</si>
  <si>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</si>
  <si>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</si>
  <si>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</si>
  <si>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</si>
  <si>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</si>
  <si>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</si>
  <si>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</si>
  <si>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</si>
  <si>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</si>
  <si>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</si>
  <si>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</si>
  <si>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</si>
  <si>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</si>
  <si>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</si>
  <si>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</si>
  <si>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</si>
  <si>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</si>
  <si>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</si>
  <si>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</si>
  <si>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</si>
  <si>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</si>
  <si>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</si>
  <si>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</si>
  <si>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</si>
  <si>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</si>
  <si>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</si>
  <si>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</si>
  <si>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</si>
  <si>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</si>
  <si>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</si>
  <si>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</si>
  <si>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</si>
  <si>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</si>
  <si>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</si>
  <si>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</si>
  <si>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</si>
  <si>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</si>
  <si>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</si>
  <si>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</si>
  <si>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</si>
  <si>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</si>
  <si>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</si>
  <si>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</si>
  <si>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</si>
  <si>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</si>
  <si>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</si>
  <si>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</si>
  <si>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</si>
  <si>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</si>
  <si>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</si>
  <si>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</si>
  <si>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</si>
  <si>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</si>
  <si>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</si>
  <si>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</si>
  <si>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</si>
  <si>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</si>
  <si>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</si>
  <si>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</si>
  <si>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</si>
  <si>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</si>
  <si>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</si>
  <si>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</si>
  <si>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</si>
  <si>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</si>
  <si>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</si>
  <si>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</si>
  <si>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</si>
  <si>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</si>
  <si>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</si>
  <si>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</si>
  <si>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</si>
  <si>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</si>
  <si>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</si>
  <si>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</si>
  <si>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</si>
  <si>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</si>
  <si>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</si>
  <si>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</si>
  <si>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</si>
  <si>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</si>
  <si>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</si>
  <si>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</si>
  <si>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</si>
  <si>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</si>
  <si>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</si>
  <si>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</si>
  <si>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</si>
  <si>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</si>
  <si>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</si>
  <si>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</si>
  <si>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</si>
  <si>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</si>
  <si>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</si>
  <si>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</si>
  <si>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</si>
  <si>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</si>
  <si>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</si>
  <si>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</si>
  <si>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</si>
  <si>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</si>
  <si>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</si>
  <si>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</si>
  <si>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</si>
  <si>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</si>
  <si>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</si>
  <si>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</si>
  <si>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</si>
  <si>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</si>
  <si>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</si>
  <si>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</si>
  <si>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</si>
  <si>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</si>
  <si>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</si>
  <si>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</si>
  <si>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</si>
  <si>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</si>
  <si>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</si>
  <si>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</si>
  <si>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</si>
  <si>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</si>
  <si>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</si>
  <si>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</si>
  <si>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</si>
  <si>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</si>
  <si>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</si>
  <si>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</si>
  <si>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</si>
  <si>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</si>
  <si>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</si>
  <si>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</si>
  <si>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</si>
  <si>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</si>
  <si>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</si>
  <si>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</si>
  <si>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</si>
  <si>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</si>
  <si>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</si>
  <si>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</si>
  <si>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</si>
  <si>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</si>
  <si>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</si>
  <si>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</si>
  <si>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</si>
  <si>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</si>
  <si>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</si>
  <si>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</si>
  <si>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</si>
  <si>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</si>
  <si>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</si>
  <si>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</si>
  <si>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</si>
  <si>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</si>
  <si>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</si>
  <si>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</si>
  <si>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</si>
  <si>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</si>
  <si>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</si>
  <si>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</si>
  <si>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</si>
  <si>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</si>
  <si>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</si>
  <si>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</si>
  <si>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</si>
  <si>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</si>
  <si>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</si>
  <si>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</si>
  <si>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</si>
  <si>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</si>
  <si>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</si>
  <si>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</si>
  <si>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</si>
  <si>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</si>
  <si>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</si>
  <si>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</si>
  <si>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</si>
  <si>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</si>
  <si>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</si>
  <si>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</si>
  <si>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</si>
  <si>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</si>
  <si>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</si>
  <si>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</si>
  <si>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</si>
  <si>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</si>
  <si>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</si>
  <si>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</si>
  <si>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</si>
  <si>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</si>
  <si>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</si>
  <si>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</si>
  <si>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</si>
  <si>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</si>
  <si>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</si>
  <si>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</si>
  <si>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</si>
  <si>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</si>
  <si>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</si>
  <si>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</si>
  <si>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</si>
  <si>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</si>
  <si>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</si>
  <si>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</si>
  <si>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</si>
  <si>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</si>
  <si>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</si>
  <si>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</si>
  <si>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</si>
  <si>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</si>
  <si>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</si>
  <si>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</si>
  <si>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</si>
  <si>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</si>
  <si>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</si>
  <si>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</si>
  <si>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</si>
  <si>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</si>
  <si>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</si>
  <si>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</si>
  <si>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</si>
  <si>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</si>
  <si>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</si>
  <si>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</si>
  <si>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</si>
  <si>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</si>
  <si>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</si>
  <si>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</si>
  <si>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</si>
  <si>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</si>
  <si>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</si>
  <si>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</si>
  <si>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</si>
  <si>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</si>
  <si>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</si>
  <si>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</si>
  <si>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</si>
  <si>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</si>
  <si>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</si>
  <si>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</si>
  <si>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</si>
  <si>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</si>
  <si>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</si>
  <si>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</si>
  <si>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</si>
  <si>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</si>
  <si>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</si>
  <si>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</si>
  <si>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</si>
  <si>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</si>
  <si>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</si>
  <si>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</si>
  <si>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</si>
  <si>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</si>
  <si>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</si>
  <si>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</si>
  <si>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</si>
  <si>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</si>
  <si>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</si>
  <si>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</si>
  <si>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</si>
  <si>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</si>
  <si>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</si>
  <si>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</si>
  <si>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</si>
  <si>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</si>
  <si>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</si>
  <si>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</si>
  <si>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</si>
  <si>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</si>
  <si>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</si>
  <si>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</si>
  <si>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</si>
  <si>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</si>
  <si>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</si>
  <si>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</si>
  <si>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</si>
  <si>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</si>
  <si>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</si>
  <si>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</si>
  <si>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</si>
  <si>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</si>
  <si>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</si>
  <si>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</si>
  <si>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</si>
  <si>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</si>
  <si>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</si>
  <si>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</si>
  <si>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</si>
  <si>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</si>
  <si>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</si>
  <si>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</si>
  <si>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</si>
  <si>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</si>
  <si>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</si>
  <si>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</si>
  <si>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</si>
  <si>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</si>
  <si>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</si>
  <si>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</si>
  <si>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</si>
  <si>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</si>
  <si>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</si>
  <si>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</si>
  <si>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</si>
  <si>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</si>
  <si>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</si>
  <si>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</si>
  <si>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</si>
  <si>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</si>
  <si>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</si>
  <si>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</si>
  <si>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</si>
  <si>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</si>
  <si>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</si>
  <si>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</si>
  <si>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</si>
  <si>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</si>
  <si>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</si>
  <si>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</si>
  <si>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</si>
  <si>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</si>
  <si>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</si>
  <si>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</si>
  <si>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</si>
  <si>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</si>
  <si>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</si>
  <si>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</si>
  <si>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</si>
  <si>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</si>
  <si>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</si>
  <si>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</si>
  <si>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</si>
  <si>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</si>
  <si>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</si>
  <si>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</si>
  <si>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</si>
  <si>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</si>
  <si>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</si>
  <si>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</si>
  <si>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</si>
  <si>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</si>
  <si>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</si>
  <si>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</si>
  <si>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</si>
  <si>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</si>
  <si>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</si>
  <si>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</si>
  <si>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</si>
  <si>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</si>
  <si>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</si>
  <si>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</si>
  <si>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</si>
  <si>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</si>
  <si>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</si>
  <si>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</si>
  <si>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</si>
  <si>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</si>
  <si>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</si>
  <si>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</si>
  <si>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</si>
  <si>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</si>
  <si>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</si>
  <si>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</si>
  <si>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</si>
  <si>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</si>
  <si>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</si>
  <si>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</si>
  <si>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</si>
  <si>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</si>
  <si>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</si>
  <si>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</si>
  <si>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</si>
  <si>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</si>
  <si>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</si>
  <si>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</si>
  <si>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</si>
  <si>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</si>
  <si>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</si>
  <si>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</si>
  <si>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</si>
  <si>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</si>
  <si>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</si>
  <si>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</si>
  <si>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</si>
  <si>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</si>
  <si>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</si>
  <si>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</si>
  <si>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</si>
  <si>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</si>
  <si>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</si>
  <si>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</si>
  <si>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</si>
  <si>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</si>
  <si>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</si>
  <si>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</si>
  <si>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</si>
  <si>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</si>
  <si>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</si>
  <si>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</si>
  <si>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</si>
  <si>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</si>
  <si>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</si>
  <si>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</si>
  <si>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</si>
  <si>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</si>
  <si>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</si>
  <si>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</si>
  <si>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</si>
  <si>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</si>
  <si>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</si>
  <si>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</si>
  <si>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</si>
  <si>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</si>
  <si>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</si>
  <si>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</si>
  <si>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</si>
  <si>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</si>
  <si>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</si>
  <si>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</si>
  <si>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</si>
  <si>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</si>
  <si>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</si>
  <si>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</si>
  <si>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</si>
  <si>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</si>
  <si>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</si>
  <si>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</si>
  <si>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</si>
  <si>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</si>
  <si>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</si>
  <si>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</si>
  <si>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</si>
  <si>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</si>
  <si>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</si>
  <si>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</si>
  <si>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</si>
  <si>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</si>
  <si>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</si>
  <si>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</si>
  <si>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</si>
  <si>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</si>
  <si>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</si>
  <si>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</si>
  <si>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</si>
  <si>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</si>
  <si>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</si>
  <si>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</si>
  <si>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</si>
  <si>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</si>
  <si>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</si>
  <si>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</si>
  <si>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</si>
  <si>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</si>
  <si>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</si>
  <si>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</si>
  <si>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</si>
  <si>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</si>
  <si>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</si>
  <si>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</si>
  <si>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</si>
  <si>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</si>
  <si>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</si>
  <si>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</si>
  <si>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</si>
  <si>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</si>
  <si>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</si>
  <si>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</si>
  <si>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</si>
  <si>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</si>
  <si>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</si>
  <si>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</si>
  <si>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</si>
  <si>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</si>
  <si>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</si>
  <si>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</si>
  <si>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</si>
  <si>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</si>
  <si>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</si>
  <si>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</si>
  <si>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</si>
  <si>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</si>
  <si>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</si>
  <si>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</si>
  <si>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</si>
  <si>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</si>
  <si>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</si>
  <si>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</si>
  <si>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</si>
  <si>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</si>
  <si>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</si>
  <si>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</si>
  <si>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</si>
  <si>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</si>
  <si>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</si>
  <si>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</si>
  <si>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</si>
  <si>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</si>
  <si>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</si>
  <si>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</si>
  <si>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</si>
  <si>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</si>
  <si>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</si>
  <si>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</si>
  <si>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</si>
  <si>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</si>
  <si>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</si>
  <si>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</si>
  <si>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</si>
  <si>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</si>
  <si>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</si>
  <si>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</si>
  <si>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</si>
  <si>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</si>
  <si>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</si>
  <si>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</si>
  <si>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</si>
  <si>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</si>
  <si>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</si>
  <si>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</si>
  <si>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</si>
  <si>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</si>
  <si>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</si>
  <si>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</si>
  <si>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</si>
  <si>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</si>
  <si>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</si>
  <si>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</si>
  <si>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</si>
  <si>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</si>
  <si>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</si>
  <si>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</si>
  <si>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</si>
  <si>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</si>
  <si>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</si>
  <si>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</si>
  <si>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</si>
  <si>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</si>
  <si>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</si>
  <si>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</si>
  <si>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</si>
  <si>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</si>
  <si>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</si>
  <si>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</si>
  <si>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</si>
  <si>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</si>
  <si>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</si>
  <si>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</si>
  <si>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</si>
  <si>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</si>
  <si>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</si>
  <si>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</si>
  <si>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</si>
  <si>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</si>
  <si>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</si>
  <si>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</si>
  <si>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</si>
  <si>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</si>
  <si>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</si>
  <si>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</si>
  <si>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</si>
  <si>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</si>
  <si>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</si>
  <si>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</si>
  <si>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</si>
  <si>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</si>
  <si>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</si>
  <si>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</si>
  <si>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</si>
  <si>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</si>
  <si>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</si>
  <si>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</si>
  <si>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</si>
  <si>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</si>
  <si>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</si>
  <si>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</si>
  <si>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</si>
  <si>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</si>
  <si>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</si>
  <si>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</si>
  <si>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</si>
  <si>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</si>
  <si>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</si>
  <si>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</si>
  <si>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</si>
  <si>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</si>
  <si>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</si>
  <si>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</si>
  <si>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</si>
  <si>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</si>
  <si>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</si>
  <si>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</si>
  <si>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</si>
  <si>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</si>
  <si>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</si>
  <si>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</si>
  <si>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</si>
  <si>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</si>
  <si>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</si>
  <si>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</si>
  <si>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</si>
  <si>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</si>
  <si>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</si>
  <si>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</si>
  <si>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</si>
  <si>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</si>
  <si>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</si>
  <si>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</si>
  <si>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</si>
  <si>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</si>
  <si>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</si>
  <si>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</si>
  <si>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</si>
  <si>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</si>
  <si>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</si>
  <si>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</si>
  <si>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</si>
  <si>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</si>
  <si>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</si>
  <si>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</si>
  <si>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</si>
  <si>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</si>
  <si>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</si>
  <si>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</si>
  <si>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</si>
  <si>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</si>
  <si>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</si>
  <si>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</si>
  <si>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</si>
  <si>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</si>
  <si>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</si>
  <si>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</si>
  <si>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</si>
  <si>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</si>
  <si>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</si>
  <si>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</si>
  <si>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</si>
  <si>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</si>
  <si>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</si>
  <si>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</si>
  <si>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</si>
  <si>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</si>
  <si>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</si>
  <si>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</si>
  <si>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</si>
  <si>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</si>
  <si>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</si>
  <si>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</si>
  <si>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</si>
  <si>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</si>
  <si>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</si>
  <si>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</si>
  <si>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</si>
  <si>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</si>
  <si>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</si>
  <si>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</si>
  <si>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</si>
  <si>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</si>
  <si>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</si>
  <si>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</si>
  <si>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</si>
  <si>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</si>
  <si>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</si>
  <si>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</si>
  <si>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</si>
  <si>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</si>
  <si>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</si>
  <si>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</si>
  <si>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</si>
  <si>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</si>
  <si>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</si>
  <si>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</si>
  <si>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</si>
  <si>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</si>
  <si>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</si>
  <si>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</si>
  <si>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</si>
  <si>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</si>
  <si>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</si>
  <si>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</si>
  <si>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</si>
  <si>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</si>
  <si>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</si>
  <si>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</si>
  <si>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</si>
  <si>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</si>
  <si>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</si>
  <si>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</si>
  <si>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</si>
  <si>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</si>
  <si>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</si>
  <si>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</si>
  <si>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</si>
  <si>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</si>
  <si>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</si>
  <si>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</si>
  <si>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</si>
  <si>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</si>
  <si>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</si>
  <si>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</si>
  <si>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</si>
  <si>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</si>
  <si>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</si>
  <si>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</si>
  <si>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</si>
  <si>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</si>
  <si>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</si>
  <si>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</si>
  <si>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</si>
  <si>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</si>
  <si>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</si>
  <si>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</si>
  <si>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</si>
  <si>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</si>
  <si>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</si>
  <si>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</si>
  <si>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</si>
  <si>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</si>
  <si>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</si>
  <si>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</si>
  <si>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</si>
  <si>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</si>
  <si>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</si>
  <si>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</si>
  <si>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</si>
  <si>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</si>
  <si>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</si>
  <si>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</si>
  <si>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</si>
  <si>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</si>
  <si>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</si>
  <si>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</si>
  <si>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</si>
  <si>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</si>
  <si>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</si>
  <si>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</si>
  <si>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</si>
  <si>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</si>
  <si>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</si>
  <si>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</si>
  <si>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</si>
  <si>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</si>
  <si>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</si>
  <si>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</si>
  <si>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</si>
  <si>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</si>
  <si>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</si>
  <si>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</si>
  <si>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</si>
  <si>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</si>
  <si>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</si>
  <si>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</si>
  <si>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</si>
  <si>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</si>
  <si>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</si>
  <si>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</si>
  <si>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</si>
  <si>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</si>
  <si>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</si>
  <si>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</si>
  <si>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</si>
  <si>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</si>
  <si>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</si>
  <si>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</si>
  <si>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</si>
  <si>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</si>
  <si>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</si>
  <si>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</si>
  <si>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</si>
  <si>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</si>
  <si>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</si>
  <si>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</si>
  <si>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</si>
  <si>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</si>
  <si>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</si>
  <si>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</si>
  <si>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</si>
  <si>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</si>
  <si>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</si>
  <si>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</si>
  <si>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</si>
  <si>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</si>
  <si>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</si>
  <si>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</si>
  <si>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</si>
  <si>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</si>
  <si>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</si>
  <si>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</si>
  <si>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</si>
  <si>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</si>
  <si>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</si>
  <si>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</si>
  <si>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</si>
  <si>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</si>
  <si>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</si>
  <si>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</si>
  <si>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</si>
  <si>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</si>
  <si>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</si>
  <si>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</si>
  <si>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</si>
  <si>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</si>
  <si>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</si>
  <si>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</si>
  <si>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</si>
  <si>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</si>
  <si>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</si>
  <si>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</si>
  <si>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</si>
  <si>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</si>
  <si>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</si>
  <si>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</si>
  <si>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</si>
  <si>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</si>
  <si>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</si>
  <si>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</si>
  <si>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</si>
  <si>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</si>
  <si>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</si>
  <si>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</si>
  <si>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</si>
  <si>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</si>
  <si>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</si>
  <si>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</si>
  <si>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</si>
  <si>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</si>
  <si>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</si>
  <si>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</si>
  <si>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</si>
  <si>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</si>
  <si>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</si>
  <si>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</si>
  <si>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</si>
  <si>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</si>
  <si>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</si>
  <si>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</si>
  <si>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</si>
  <si>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</si>
  <si>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</si>
  <si>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</si>
  <si>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</si>
  <si>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</si>
  <si>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</si>
  <si>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</si>
  <si>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</si>
  <si>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</si>
  <si>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</si>
  <si>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</si>
  <si>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</si>
  <si>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</si>
  <si>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</si>
  <si>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</si>
  <si>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</si>
  <si>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</si>
  <si>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</si>
  <si>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</si>
  <si>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</si>
  <si>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</si>
  <si>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</si>
  <si>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</si>
  <si>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</si>
  <si>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</si>
  <si>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</si>
  <si>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</si>
  <si>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</si>
  <si>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</si>
  <si>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</si>
  <si>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</si>
  <si>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</si>
  <si>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</si>
  <si>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</si>
  <si>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</si>
  <si>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</si>
  <si>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</si>
  <si>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</si>
  <si>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</si>
  <si>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</si>
  <si>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</si>
  <si>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</si>
  <si>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</si>
  <si>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</si>
  <si>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</si>
  <si>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</si>
  <si>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</si>
  <si>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</si>
  <si>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</si>
  <si>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</si>
  <si>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</si>
  <si>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</si>
  <si>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</si>
  <si>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</si>
  <si>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</si>
  <si>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</si>
  <si>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</si>
  <si>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</si>
  <si>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</si>
  <si>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</si>
  <si>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</si>
  <si>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</si>
  <si>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</si>
  <si>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</si>
  <si>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</si>
  <si>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</si>
  <si>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</si>
  <si>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</si>
  <si>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</si>
  <si>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</si>
  <si>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</si>
  <si>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</si>
  <si>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</si>
  <si>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</si>
  <si>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</si>
  <si>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</si>
  <si>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</si>
  <si>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</si>
  <si>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</si>
  <si>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</si>
  <si>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</si>
  <si>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</si>
  <si>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</si>
  <si>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</si>
  <si>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</si>
  <si>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</si>
  <si>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</si>
  <si>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</si>
  <si>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</si>
  <si>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</si>
  <si>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</si>
  <si>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</si>
  <si>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</si>
  <si>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</si>
  <si>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</si>
  <si>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</si>
  <si>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</si>
  <si>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</si>
  <si>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</si>
  <si>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</si>
  <si>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</si>
  <si>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</si>
  <si>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</si>
  <si>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</si>
  <si>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</si>
  <si>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</si>
  <si>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</si>
  <si>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</si>
  <si>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</si>
  <si>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</si>
  <si>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</si>
  <si>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</si>
  <si>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</si>
  <si>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</si>
  <si>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</si>
  <si>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</si>
  <si>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</si>
  <si>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</si>
  <si>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</si>
  <si>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</si>
  <si>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</si>
  <si>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</si>
  <si>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</si>
  <si>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</si>
  <si>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</si>
  <si>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</si>
  <si>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</si>
  <si>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</si>
  <si>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</si>
  <si>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</si>
  <si>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</si>
  <si>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</si>
  <si>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</si>
  <si>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</si>
  <si>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</si>
  <si>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</si>
  <si>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</si>
  <si>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</si>
  <si>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</si>
  <si>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</si>
  <si>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</si>
  <si>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</si>
  <si>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</si>
  <si>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</si>
  <si>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</si>
  <si>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</si>
  <si>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</si>
  <si>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</si>
  <si>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</si>
  <si>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</si>
  <si>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</si>
  <si>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</si>
  <si>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</si>
  <si>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</si>
  <si>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</si>
  <si>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</si>
  <si>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</si>
  <si>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</si>
  <si>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</si>
  <si>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</si>
  <si>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</si>
  <si>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</si>
  <si>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</si>
  <si>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</si>
  <si>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</si>
  <si>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</si>
  <si>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</si>
  <si>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</si>
  <si>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</si>
  <si>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</si>
  <si>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</si>
  <si>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</si>
  <si>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</si>
  <si>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</si>
  <si>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</si>
  <si>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</si>
  <si>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</si>
  <si>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</si>
  <si>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</si>
  <si>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</si>
  <si>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</si>
  <si>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</si>
  <si>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</si>
  <si>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</si>
  <si>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</si>
  <si>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</si>
  <si>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</si>
  <si>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</si>
  <si>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</si>
  <si>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</si>
  <si>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</si>
  <si>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</si>
  <si>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</si>
  <si>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</si>
  <si>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</si>
  <si>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</si>
  <si>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</si>
  <si>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</si>
  <si>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</si>
  <si>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</si>
  <si>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</si>
  <si>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</si>
  <si>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</si>
  <si>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</si>
  <si>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</si>
  <si>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</si>
  <si>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</si>
  <si>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</si>
  <si>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</si>
  <si>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</si>
  <si>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</si>
  <si>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</si>
  <si>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</si>
  <si>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</si>
  <si>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</si>
  <si>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</si>
  <si>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</si>
  <si>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</si>
  <si>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</si>
  <si>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</si>
  <si>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</si>
  <si>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</si>
  <si>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</si>
  <si>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</si>
  <si>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</si>
  <si>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</si>
  <si>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</si>
  <si>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</si>
  <si>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</si>
  <si>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</si>
  <si>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</si>
  <si>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</si>
  <si>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</si>
  <si>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</si>
  <si>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</si>
  <si>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</si>
  <si>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</si>
  <si>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</si>
  <si>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</si>
  <si>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</si>
  <si>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</si>
  <si>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</si>
  <si>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</si>
  <si>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</si>
  <si>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</si>
  <si>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</si>
  <si>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</si>
  <si>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</si>
  <si>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</si>
  <si>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</si>
  <si>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</si>
  <si>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</si>
  <si>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</si>
  <si>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</si>
  <si>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</si>
  <si>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</si>
  <si>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</si>
  <si>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</si>
  <si>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</si>
  <si>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</si>
  <si>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</si>
  <si>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</si>
  <si>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</si>
  <si>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</si>
  <si>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</si>
  <si>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</si>
  <si>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</si>
  <si>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</si>
  <si>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</si>
  <si>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</si>
  <si>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</si>
  <si>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</si>
  <si>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</si>
  <si>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</si>
  <si>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</si>
  <si>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</si>
  <si>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</si>
  <si>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</si>
  <si>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</si>
  <si>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</si>
  <si>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</si>
  <si>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</si>
  <si>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</si>
  <si>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</si>
  <si>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</si>
  <si>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</si>
  <si>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</si>
  <si>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</si>
  <si>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</si>
  <si>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</si>
  <si>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</si>
  <si>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</si>
  <si>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</si>
  <si>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</si>
  <si>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</si>
  <si>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</si>
  <si>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</si>
  <si>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</si>
  <si>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</si>
  <si>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</si>
  <si>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</si>
  <si>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</si>
  <si>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</si>
  <si>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</si>
  <si>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</si>
  <si>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</si>
  <si>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</si>
  <si>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</si>
  <si>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</si>
  <si>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</si>
  <si>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</si>
  <si>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</si>
  <si>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</si>
  <si>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</si>
  <si>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</si>
  <si>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</si>
  <si>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</si>
  <si>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</si>
  <si>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</si>
  <si>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</si>
  <si>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</si>
  <si>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</si>
  <si>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</si>
  <si>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</si>
  <si>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</si>
  <si>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</si>
  <si>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</si>
  <si>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</si>
  <si>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</si>
  <si>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</si>
  <si>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</si>
  <si>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</si>
  <si>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</si>
  <si>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</si>
  <si>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</si>
  <si>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</si>
  <si>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</si>
  <si>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</si>
  <si>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</si>
  <si>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</si>
  <si>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</si>
  <si>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</si>
  <si>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</si>
  <si>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</si>
  <si>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</si>
  <si>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</si>
  <si>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</si>
  <si>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</si>
  <si>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</si>
  <si>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</si>
  <si>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</si>
  <si>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</si>
  <si>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</si>
  <si>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</si>
  <si>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</si>
  <si>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</si>
  <si>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</si>
  <si>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</si>
  <si>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</si>
  <si>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</si>
  <si>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</si>
  <si>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</si>
  <si>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</si>
  <si>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</si>
  <si>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</si>
  <si>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</si>
  <si>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</si>
  <si>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</si>
  <si>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</si>
  <si>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</si>
  <si>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</si>
  <si>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</si>
  <si>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</si>
  <si>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</si>
  <si>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</si>
  <si>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</si>
  <si>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</si>
  <si>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</si>
  <si>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</si>
  <si>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</si>
  <si>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</si>
  <si>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</si>
  <si>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</si>
  <si>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</si>
  <si>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</si>
  <si>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</si>
  <si>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</si>
  <si>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</si>
  <si>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</si>
  <si>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</si>
  <si>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</si>
  <si>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</si>
  <si>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</si>
  <si>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</si>
  <si>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</si>
  <si>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</si>
  <si>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</si>
  <si>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</si>
  <si>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</si>
  <si>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</si>
  <si>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</si>
  <si>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</si>
  <si>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</si>
  <si>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</si>
  <si>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</si>
  <si>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</si>
  <si>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</si>
  <si>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</si>
  <si>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</si>
  <si>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</si>
  <si>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</si>
  <si>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</si>
  <si>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</si>
  <si>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</si>
  <si>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</si>
  <si>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</si>
  <si>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</si>
  <si>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</si>
  <si>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</si>
  <si>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</si>
  <si>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</si>
  <si>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</si>
  <si>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</si>
  <si>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</si>
  <si>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</si>
  <si>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</si>
  <si>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</si>
  <si>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</si>
  <si>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</si>
  <si>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</si>
  <si>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</si>
  <si>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</si>
  <si>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</si>
  <si>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</si>
  <si>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</si>
  <si>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</si>
  <si>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</si>
  <si>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</si>
  <si>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</si>
  <si>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</si>
  <si>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</si>
  <si>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</si>
  <si>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</si>
  <si>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</si>
  <si>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</si>
  <si>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</si>
  <si>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</si>
  <si>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</si>
  <si>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</si>
  <si>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</si>
  <si>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</si>
  <si>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</si>
  <si>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</si>
  <si>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</si>
  <si>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</si>
  <si>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</si>
  <si>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</si>
  <si>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</si>
  <si>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</si>
  <si>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</si>
  <si>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</si>
  <si>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</si>
  <si>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</si>
  <si>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</si>
  <si>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</si>
  <si>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</si>
  <si>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</si>
  <si>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</si>
  <si>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</si>
  <si>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</si>
  <si>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</si>
  <si>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</si>
  <si>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</si>
  <si>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</si>
  <si>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</si>
  <si>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</si>
  <si>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</si>
  <si>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</si>
  <si>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</si>
  <si>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</si>
  <si>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</si>
  <si>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</si>
  <si>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</si>
  <si>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</si>
  <si>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</si>
  <si>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</si>
  <si>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</si>
  <si>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</si>
  <si>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</si>
  <si>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</si>
  <si>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</si>
  <si>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</si>
  <si>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</si>
  <si>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</si>
  <si>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</si>
  <si>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</si>
  <si>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</si>
  <si>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</si>
  <si>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</si>
  <si>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</si>
  <si>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</si>
  <si>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</si>
  <si>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</si>
  <si>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</si>
  <si>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</si>
  <si>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</si>
  <si>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</si>
  <si>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</si>
  <si>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</si>
  <si>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</si>
  <si>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</si>
  <si>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</si>
  <si>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</si>
  <si>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</si>
  <si>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</si>
  <si>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</si>
  <si>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</si>
  <si>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</si>
  <si>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</si>
  <si>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</si>
  <si>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</si>
  <si>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</si>
  <si>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</si>
  <si>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</si>
  <si>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</si>
  <si>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</si>
  <si>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</si>
  <si>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</si>
  <si>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</si>
  <si>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</si>
  <si>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</si>
  <si>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</si>
  <si>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</si>
  <si>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</si>
  <si>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</si>
  <si>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</si>
  <si>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</si>
  <si>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</si>
  <si>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</si>
  <si>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</si>
  <si>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</si>
  <si>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</si>
  <si>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</si>
  <si>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</si>
  <si>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</si>
  <si>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</si>
  <si>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</si>
  <si>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</si>
  <si>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</si>
  <si>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</si>
  <si>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</si>
  <si>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</si>
  <si>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</si>
  <si>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</si>
  <si>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</si>
  <si>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</si>
  <si>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</si>
  <si>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</si>
  <si>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</si>
  <si>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</si>
  <si>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</si>
  <si>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</si>
  <si>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</si>
  <si>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</si>
  <si>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</si>
  <si>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</si>
  <si>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</si>
  <si>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</si>
  <si>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</si>
  <si>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</si>
  <si>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</si>
  <si>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</si>
  <si>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</si>
  <si>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</si>
  <si>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</si>
  <si>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</si>
  <si>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</si>
  <si>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</si>
  <si>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</si>
  <si>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</si>
  <si>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</si>
  <si>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</si>
  <si>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</si>
  <si>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</si>
  <si>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</si>
  <si>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</si>
  <si>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</si>
  <si>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</si>
  <si>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</si>
  <si>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</si>
  <si>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</si>
  <si>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</si>
  <si>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</si>
  <si>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</si>
  <si>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</si>
  <si>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</si>
  <si>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</si>
  <si>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</si>
  <si>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</si>
  <si>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</si>
  <si>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</si>
  <si>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</si>
  <si>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</si>
  <si>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</si>
  <si>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</si>
  <si>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</si>
  <si>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</si>
  <si>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</si>
  <si>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</si>
  <si>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</si>
  <si>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</si>
  <si>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</si>
  <si>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</si>
  <si>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</si>
  <si>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</si>
  <si>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</si>
  <si>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</si>
  <si>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</si>
  <si>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</si>
  <si>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</si>
  <si>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</si>
  <si>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</si>
  <si>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</si>
  <si>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</si>
  <si>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</si>
  <si>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</si>
  <si>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</si>
  <si>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</si>
  <si>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</si>
  <si>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</si>
  <si>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</si>
  <si>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</si>
  <si>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</si>
  <si>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</si>
  <si>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</si>
  <si>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</si>
  <si>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</si>
  <si>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</si>
  <si>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</si>
  <si>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</si>
  <si>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</si>
  <si>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</si>
  <si>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</si>
  <si>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</si>
  <si>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</si>
  <si>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</si>
  <si>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</si>
  <si>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</si>
  <si>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</si>
  <si>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</si>
  <si>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</si>
  <si>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</si>
  <si>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</si>
  <si>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</si>
  <si>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</si>
  <si>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</si>
  <si>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</si>
  <si>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</si>
  <si>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</si>
  <si>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</si>
  <si>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</si>
  <si>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</si>
  <si>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</si>
  <si>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</si>
  <si>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</si>
  <si>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</si>
  <si>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</si>
  <si>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</si>
  <si>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</si>
  <si>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</si>
  <si>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</si>
  <si>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</si>
  <si>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</si>
  <si>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</si>
  <si>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</si>
  <si>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</si>
  <si>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</si>
  <si>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</si>
  <si>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</si>
  <si>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</si>
  <si>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</si>
  <si>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</si>
  <si>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</si>
  <si>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</si>
  <si>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</si>
  <si>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</si>
  <si>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</si>
  <si>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</si>
  <si>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</si>
  <si>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</si>
  <si>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</si>
  <si>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</si>
  <si>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</si>
  <si>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</si>
  <si>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</si>
  <si>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</si>
  <si>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</si>
  <si>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</si>
  <si>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</si>
  <si>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</si>
  <si>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</si>
  <si>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</si>
  <si>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</si>
  <si>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</si>
  <si>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</si>
  <si>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</si>
  <si>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</si>
  <si>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</si>
  <si>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</si>
  <si>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</si>
  <si>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</si>
  <si>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</si>
  <si>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</si>
  <si>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</si>
  <si>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</si>
  <si>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</si>
  <si>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</si>
  <si>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</si>
  <si>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</si>
  <si>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</si>
  <si>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</si>
  <si>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</si>
  <si>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</si>
  <si>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</si>
  <si>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</si>
  <si>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</si>
  <si>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</si>
  <si>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</si>
  <si>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</si>
  <si>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</si>
  <si>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</si>
  <si>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</si>
  <si>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</si>
  <si>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</si>
  <si>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</si>
  <si>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</si>
  <si>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</si>
  <si>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</si>
  <si>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</si>
  <si>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</si>
  <si>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</si>
  <si>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</si>
  <si>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</si>
  <si>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</si>
  <si>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</si>
  <si>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</si>
  <si>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</si>
  <si>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</si>
  <si>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</si>
  <si>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</si>
  <si>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</si>
  <si>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</si>
  <si>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</si>
  <si>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</si>
  <si>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</si>
  <si>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</si>
  <si>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</si>
  <si>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</si>
  <si>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</si>
  <si>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</si>
  <si>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</si>
  <si>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</si>
  <si>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</si>
  <si>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</si>
  <si>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</si>
  <si>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</si>
  <si>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</si>
  <si>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</si>
  <si>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</si>
  <si>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</si>
  <si>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</si>
  <si>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</si>
  <si>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</si>
  <si>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</si>
  <si>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</si>
  <si>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</si>
  <si>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</si>
  <si>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</si>
  <si>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</si>
  <si>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</si>
  <si>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</si>
  <si>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</si>
  <si>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</si>
  <si>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</si>
  <si>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</si>
  <si>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</si>
  <si>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</si>
  <si>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</si>
  <si>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</si>
  <si>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</si>
  <si>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</si>
  <si>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</si>
  <si>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</si>
  <si>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</si>
  <si>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</si>
  <si>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</si>
  <si>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</si>
  <si>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</si>
  <si>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</si>
  <si>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</si>
  <si>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</si>
  <si>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</si>
  <si>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</si>
  <si>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</si>
  <si>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</si>
  <si>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</si>
  <si>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</si>
  <si>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</si>
  <si>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</si>
  <si>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</si>
  <si>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</si>
  <si>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</si>
  <si>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</si>
  <si>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</si>
  <si>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</si>
  <si>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</si>
  <si>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</si>
  <si>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</si>
  <si>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</si>
  <si>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</si>
  <si>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</si>
  <si>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</si>
  <si>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</si>
  <si>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</si>
  <si>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</si>
  <si>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</si>
  <si>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</si>
  <si>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</si>
  <si>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</si>
  <si>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</si>
  <si>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</si>
  <si>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</si>
  <si>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</si>
  <si>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</si>
  <si>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</si>
  <si>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</si>
  <si>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</si>
  <si>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</si>
  <si>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</si>
  <si>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</si>
  <si>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</si>
  <si>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</si>
  <si>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</si>
  <si>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</si>
  <si>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</si>
  <si>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</si>
  <si>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</si>
  <si>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</si>
  <si>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</si>
  <si>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</si>
  <si>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</si>
  <si>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</si>
  <si>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</si>
  <si>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</si>
  <si>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</si>
  <si>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</si>
  <si>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</si>
  <si>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</si>
  <si>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</si>
  <si>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</si>
  <si>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</si>
  <si>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</si>
  <si>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</si>
  <si>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</si>
  <si>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</si>
  <si>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</si>
  <si>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</si>
  <si>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</si>
  <si>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</si>
  <si>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</si>
  <si>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</si>
  <si>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</si>
  <si>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</si>
  <si>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</si>
  <si>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</si>
  <si>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</si>
  <si>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</si>
  <si>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</si>
  <si>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</si>
  <si>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</si>
  <si>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</si>
  <si>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</si>
  <si>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</si>
  <si>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</si>
  <si>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</si>
  <si>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</si>
  <si>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</si>
  <si>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</si>
  <si>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</si>
  <si>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</si>
  <si>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</si>
  <si>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</si>
  <si>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</si>
  <si>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</si>
  <si>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</si>
  <si>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</si>
  <si>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</si>
  <si>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</si>
  <si>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</si>
  <si>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</si>
  <si>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</si>
  <si>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</si>
  <si>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</si>
  <si>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</si>
  <si>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</si>
  <si>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</si>
  <si>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</si>
  <si>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</si>
  <si>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</si>
  <si>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</si>
  <si>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</si>
  <si>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</si>
  <si>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</si>
  <si>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</si>
  <si>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</si>
  <si>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</si>
  <si>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</si>
  <si>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</si>
  <si>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</si>
  <si>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</si>
  <si>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</si>
  <si>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</si>
  <si>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</si>
  <si>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</si>
  <si>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</si>
  <si>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</si>
  <si>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</si>
  <si>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</si>
  <si>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</si>
  <si>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</si>
  <si>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</si>
  <si>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</si>
  <si>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</si>
  <si>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</si>
  <si>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</si>
  <si>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</si>
  <si>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</si>
  <si>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</si>
  <si>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</si>
  <si>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</si>
  <si>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</si>
  <si>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</si>
  <si>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</si>
  <si>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</si>
  <si>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</si>
  <si>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</si>
  <si>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</si>
  <si>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</si>
  <si>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</si>
  <si>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</si>
  <si>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</si>
  <si>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</si>
  <si>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</si>
  <si>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</si>
  <si>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</si>
  <si>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</si>
  <si>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</si>
  <si>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</si>
  <si>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</si>
  <si>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</si>
  <si>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</si>
  <si>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</si>
  <si>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</si>
  <si>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</si>
  <si>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</si>
  <si>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</si>
  <si>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</si>
  <si>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</si>
  <si>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</si>
  <si>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</si>
  <si>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</si>
  <si>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</si>
  <si>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</si>
  <si>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</si>
  <si>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</si>
  <si>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</si>
  <si>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</si>
  <si>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</si>
  <si>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</si>
  <si>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</si>
  <si>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</si>
  <si>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</si>
  <si>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</si>
  <si>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</si>
  <si>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</si>
  <si>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</si>
  <si>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</si>
  <si>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</si>
  <si>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</si>
  <si>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</si>
  <si>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</si>
  <si>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</si>
  <si>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</si>
  <si>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</si>
  <si>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</si>
  <si>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</si>
  <si>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</si>
  <si>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</si>
  <si>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</si>
  <si>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</si>
  <si>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</si>
  <si>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</si>
  <si>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</si>
  <si>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</si>
  <si>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</si>
  <si>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</si>
  <si>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</si>
  <si>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</si>
  <si>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</si>
  <si>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</si>
  <si>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</si>
  <si>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</si>
  <si>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</si>
  <si>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</si>
  <si>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</si>
  <si>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</si>
  <si>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</si>
  <si>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</si>
  <si>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</si>
  <si>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</si>
  <si>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</si>
  <si>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</si>
  <si>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</si>
  <si>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</si>
  <si>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</si>
  <si>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</si>
  <si>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</si>
  <si>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</si>
  <si>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</si>
  <si>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</si>
  <si>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</si>
  <si>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</si>
  <si>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</si>
  <si>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</si>
  <si>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</si>
  <si>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</si>
  <si>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</si>
  <si>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</si>
  <si>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</si>
  <si>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</si>
  <si>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</si>
  <si>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</si>
  <si>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</si>
  <si>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</si>
  <si>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</si>
  <si>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</si>
  <si>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</si>
  <si>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</si>
  <si>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</si>
  <si>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</si>
  <si>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</si>
  <si>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</si>
  <si>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</si>
  <si>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</si>
  <si>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</si>
  <si>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</si>
  <si>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</si>
  <si>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</si>
  <si>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</si>
  <si>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</si>
  <si>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</si>
  <si>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</si>
  <si>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</si>
  <si>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</si>
  <si>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</si>
  <si>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</si>
  <si>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</si>
  <si>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</si>
  <si>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</si>
  <si>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</si>
  <si>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</si>
  <si>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</si>
  <si>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</si>
  <si>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</si>
  <si>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</si>
  <si>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</si>
  <si>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</si>
  <si>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</si>
  <si>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</si>
  <si>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</si>
  <si>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</si>
  <si>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</si>
  <si>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</si>
  <si>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</si>
  <si>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</si>
  <si>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</si>
  <si>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</si>
  <si>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</si>
  <si>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</si>
  <si>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</si>
  <si>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</si>
  <si>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</si>
  <si>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</si>
  <si>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</si>
  <si>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</si>
  <si>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</si>
  <si>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</si>
  <si>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</si>
  <si>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</si>
  <si>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</si>
  <si>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</si>
  <si>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</si>
  <si>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</si>
  <si>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</si>
  <si>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</si>
  <si>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</si>
  <si>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</si>
  <si>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</si>
  <si>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</si>
  <si>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</si>
  <si>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</si>
  <si>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</si>
  <si>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</si>
  <si>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</si>
  <si>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</si>
  <si>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</si>
  <si>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</si>
  <si>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</si>
  <si>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</si>
  <si>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</si>
  <si>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</si>
  <si>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</si>
  <si>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</si>
  <si>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</si>
  <si>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</si>
  <si>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</si>
  <si>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</si>
  <si>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</si>
  <si>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</si>
  <si>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</si>
  <si>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</si>
  <si>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</si>
  <si>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</si>
  <si>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</si>
  <si>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</si>
  <si>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</si>
  <si>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</si>
  <si>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</si>
  <si>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</si>
  <si>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</si>
  <si>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</si>
  <si>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</si>
  <si>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</si>
  <si>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</si>
  <si>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</si>
  <si>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</si>
  <si>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</si>
  <si>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</si>
  <si>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</si>
  <si>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</si>
  <si>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</si>
  <si>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</si>
  <si>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</si>
  <si>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</si>
  <si>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</si>
  <si>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</si>
  <si>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</si>
  <si>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</si>
  <si>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</si>
  <si>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</si>
  <si>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</si>
  <si>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</si>
  <si>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</si>
  <si>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</si>
  <si>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</si>
  <si>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</si>
  <si>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</si>
  <si>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</si>
  <si>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</si>
  <si>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</si>
  <si>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</si>
  <si>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</si>
  <si>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</si>
  <si>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</si>
  <si>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</si>
  <si>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</si>
  <si>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</si>
  <si>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</si>
  <si>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</si>
  <si>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</si>
  <si>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</si>
  <si>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</si>
  <si>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</si>
  <si>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</si>
  <si>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</si>
  <si>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</si>
  <si>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</si>
  <si>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</si>
  <si>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</si>
  <si>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</si>
  <si>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</si>
  <si>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</si>
  <si>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</si>
  <si>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</si>
  <si>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</si>
  <si>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</si>
  <si>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</si>
  <si>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</si>
  <si>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</si>
  <si>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</si>
  <si>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</si>
  <si>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</si>
  <si>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</si>
  <si>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</si>
  <si>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</si>
  <si>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</si>
  <si>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</si>
  <si>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</si>
  <si>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</si>
  <si>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</si>
  <si>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</si>
  <si>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</si>
  <si>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</si>
  <si>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</si>
  <si>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</si>
  <si>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</si>
  <si>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</si>
  <si>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</si>
  <si>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</si>
  <si>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</si>
  <si>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</si>
  <si>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</si>
  <si>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</si>
  <si>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</si>
  <si>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</si>
  <si>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</si>
  <si>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</si>
  <si>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</si>
  <si>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</si>
  <si>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</si>
  <si>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</si>
  <si>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</si>
  <si>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</si>
  <si>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</si>
  <si>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</si>
  <si>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</si>
  <si>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</si>
  <si>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</si>
  <si>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</si>
  <si>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</si>
  <si>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</si>
  <si>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</si>
  <si>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</si>
  <si>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</si>
  <si>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</si>
  <si>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</si>
  <si>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</si>
  <si>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</si>
  <si>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</si>
  <si>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</si>
  <si>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</si>
  <si>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</si>
  <si>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</si>
  <si>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</si>
  <si>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</si>
  <si>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</si>
  <si>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</si>
  <si>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</si>
  <si>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</si>
  <si>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</si>
  <si>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</si>
  <si>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</si>
  <si>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</si>
  <si>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</si>
  <si>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</si>
  <si>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</si>
  <si>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</si>
  <si>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</si>
  <si>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</si>
  <si>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</si>
  <si>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</si>
  <si>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</si>
  <si>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</si>
  <si>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</si>
  <si>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</si>
  <si>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</si>
  <si>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</si>
  <si>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</si>
  <si>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</si>
  <si>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</si>
  <si>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</si>
  <si>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</si>
  <si>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</si>
  <si>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</si>
  <si>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</si>
  <si>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</si>
  <si>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</si>
  <si>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</si>
  <si>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</si>
  <si>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</si>
  <si>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</si>
  <si>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</si>
  <si>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</si>
  <si>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</si>
  <si>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</si>
  <si>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</si>
  <si>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</si>
  <si>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</si>
  <si>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</si>
  <si>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</si>
  <si>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</si>
  <si>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</si>
  <si>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</si>
  <si>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</si>
  <si>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</si>
  <si>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</si>
  <si>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</si>
  <si>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</si>
  <si>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</si>
  <si>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</si>
  <si>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</si>
  <si>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</si>
  <si>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</si>
  <si>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</si>
  <si>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</si>
  <si>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</si>
  <si>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</si>
  <si>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</si>
  <si>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</si>
  <si>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</si>
  <si>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</si>
  <si>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</si>
  <si>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</si>
  <si>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</si>
  <si>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</si>
  <si>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</si>
  <si>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</si>
  <si>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</si>
  <si>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</si>
  <si>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</si>
  <si>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</si>
  <si>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</si>
  <si>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</si>
  <si>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</si>
  <si>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</si>
  <si>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</si>
  <si>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</si>
  <si>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</si>
  <si>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</si>
  <si>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</si>
  <si>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</si>
  <si>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</si>
  <si>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</si>
  <si>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</si>
  <si>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</si>
  <si>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</si>
  <si>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</si>
  <si>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</si>
  <si>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</si>
  <si>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</si>
  <si>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</si>
  <si>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</si>
  <si>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</si>
  <si>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</si>
  <si>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</si>
  <si>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</si>
  <si>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</si>
  <si>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</si>
  <si>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</si>
  <si>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</si>
  <si>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</si>
  <si>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</si>
  <si>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</si>
  <si>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</si>
  <si>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</si>
  <si>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</si>
  <si>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</si>
  <si>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</si>
  <si>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</si>
  <si>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</si>
  <si>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</si>
  <si>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</si>
  <si>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</si>
  <si>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</si>
  <si>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</si>
  <si>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</si>
  <si>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</si>
  <si>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</si>
  <si>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</si>
  <si>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</si>
  <si>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</si>
  <si>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</si>
  <si>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</si>
  <si>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</si>
  <si>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</si>
  <si>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</si>
  <si>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</si>
  <si>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</si>
  <si>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</si>
  <si>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</si>
  <si>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</si>
  <si>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</si>
  <si>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</si>
  <si>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</si>
  <si>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</si>
  <si>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</si>
  <si>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</si>
  <si>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</si>
  <si>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</si>
  <si>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</si>
  <si>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</si>
  <si>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</si>
  <si>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</si>
  <si>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</si>
  <si>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</si>
  <si>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</si>
  <si>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</si>
  <si>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</si>
  <si>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</si>
  <si>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</si>
  <si>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</si>
  <si>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</si>
  <si>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</si>
  <si>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</si>
  <si>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</si>
  <si>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</si>
  <si>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</si>
  <si>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</si>
  <si>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</si>
  <si>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</si>
  <si>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</si>
  <si>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</si>
  <si>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</si>
  <si>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</si>
  <si>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</si>
  <si>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</si>
  <si>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</si>
  <si>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</si>
  <si>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</si>
  <si>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</si>
  <si>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</si>
  <si>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</si>
  <si>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</si>
  <si>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</si>
  <si>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</si>
  <si>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</si>
  <si>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</si>
  <si>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</si>
  <si>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</si>
  <si>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</si>
  <si>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</si>
  <si>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</si>
  <si>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</si>
  <si>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</si>
  <si>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</si>
  <si>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</si>
  <si>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</si>
  <si>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</si>
  <si>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</si>
  <si>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</si>
  <si>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</si>
  <si>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</si>
  <si>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</si>
  <si>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</si>
  <si>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</si>
  <si>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</si>
  <si>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</si>
  <si>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</si>
  <si>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</si>
  <si>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</si>
  <si>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</si>
  <si>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</si>
  <si>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</si>
  <si>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</si>
  <si>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</si>
  <si>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</si>
  <si>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</si>
  <si>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</si>
  <si>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</si>
  <si>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</si>
  <si>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</si>
  <si>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</si>
  <si>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</si>
  <si>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</si>
  <si>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</si>
  <si>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</si>
  <si>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</si>
  <si>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</si>
  <si>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</si>
  <si>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</si>
  <si>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</si>
  <si>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</si>
  <si>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</si>
  <si>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</si>
  <si>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</si>
  <si>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</si>
  <si>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</si>
  <si>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</si>
  <si>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</si>
  <si>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</si>
  <si>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</si>
  <si>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</si>
  <si>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</si>
  <si>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</si>
  <si>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</si>
  <si>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</si>
  <si>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</si>
  <si>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</si>
  <si>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</si>
  <si>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</si>
  <si>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</si>
  <si>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</si>
  <si>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</si>
  <si>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</si>
  <si>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</si>
  <si>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</si>
  <si>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</si>
  <si>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</si>
  <si>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</si>
  <si>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</si>
  <si>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</si>
  <si>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</si>
  <si>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</si>
  <si>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</si>
  <si>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</si>
  <si>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</si>
  <si>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</si>
  <si>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</si>
  <si>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</si>
  <si>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</si>
  <si>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</si>
  <si>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</si>
  <si>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</si>
  <si>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</si>
  <si>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</si>
  <si>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</si>
  <si>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</si>
  <si>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</si>
  <si>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</si>
  <si>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</si>
  <si>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</si>
  <si>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</si>
  <si>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</si>
  <si>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</si>
  <si>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</si>
  <si>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</si>
  <si>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</si>
  <si>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</si>
  <si>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</si>
  <si>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</si>
  <si>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</si>
  <si>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</si>
  <si>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</si>
  <si>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</si>
  <si>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</si>
  <si>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</si>
  <si>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</si>
  <si>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</si>
  <si>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</si>
  <si>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</si>
  <si>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</si>
  <si>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</si>
  <si>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</si>
  <si>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</si>
  <si>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</si>
  <si>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</si>
  <si>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</si>
  <si>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</si>
  <si>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</si>
  <si>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</si>
  <si>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</si>
  <si>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</si>
  <si>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</si>
  <si>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</si>
  <si>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</si>
  <si>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</si>
  <si>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</si>
  <si>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</si>
  <si>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</si>
  <si>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</si>
  <si>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</si>
  <si>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</si>
  <si>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</si>
  <si>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</si>
  <si>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</si>
  <si>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</si>
  <si>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</si>
  <si>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</si>
  <si>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</si>
  <si>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</si>
  <si>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</si>
  <si>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</si>
  <si>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</si>
  <si>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</si>
  <si>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</si>
  <si>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</si>
  <si>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</si>
  <si>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</si>
  <si>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</si>
  <si>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</si>
  <si>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</si>
  <si>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</si>
  <si>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</si>
  <si>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</si>
  <si>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</si>
  <si>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</si>
  <si>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</si>
  <si>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</si>
  <si>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</si>
  <si>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</si>
  <si>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</si>
  <si>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</si>
  <si>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</si>
  <si>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</si>
  <si>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</si>
  <si>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</si>
  <si>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</si>
  <si>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</si>
  <si>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</si>
  <si>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</si>
  <si>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</si>
  <si>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</si>
  <si>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</si>
  <si>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</si>
  <si>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</si>
  <si>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</si>
  <si>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</si>
  <si>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</si>
  <si>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</si>
  <si>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</si>
  <si>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</si>
  <si>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</si>
  <si>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</si>
  <si>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</si>
  <si>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</si>
  <si>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</si>
  <si>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</si>
  <si>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</si>
  <si>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</si>
  <si>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</si>
  <si>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</si>
  <si>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</si>
  <si>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</si>
  <si>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</si>
  <si>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</si>
  <si>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</si>
  <si>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</si>
  <si>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</si>
  <si>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</si>
  <si>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</si>
  <si>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</si>
  <si>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</si>
  <si>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</si>
  <si>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</si>
  <si>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</si>
  <si>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</si>
  <si>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</si>
  <si>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</si>
  <si>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</si>
  <si>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</si>
  <si>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</si>
  <si>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</si>
  <si>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</si>
  <si>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</si>
  <si>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</si>
  <si>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</si>
  <si>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</si>
  <si>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</si>
  <si>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</si>
  <si>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</si>
  <si>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</si>
  <si>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</si>
  <si>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</si>
  <si>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</si>
  <si>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</si>
  <si>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</si>
  <si>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</si>
  <si>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</si>
  <si>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</si>
  <si>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</si>
  <si>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</si>
  <si>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</si>
  <si>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</si>
  <si>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</si>
  <si>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</si>
  <si>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</si>
  <si>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</si>
  <si>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</si>
  <si>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</si>
  <si>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</si>
  <si>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</si>
  <si>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</si>
  <si>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</si>
  <si>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</si>
  <si>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</si>
  <si>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</si>
  <si>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</si>
  <si>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</si>
  <si>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</si>
  <si>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</si>
  <si>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</si>
  <si>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</si>
  <si>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</si>
  <si>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</si>
  <si>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</si>
  <si>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</si>
  <si>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</si>
  <si>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</si>
  <si>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</si>
  <si>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</si>
  <si>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</si>
  <si>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</si>
  <si>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</si>
  <si>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</si>
  <si>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</si>
  <si>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</si>
  <si>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</si>
  <si>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</si>
  <si>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</si>
  <si>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</si>
  <si>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</si>
  <si>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</si>
  <si>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</si>
  <si>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</si>
  <si>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</si>
  <si>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</si>
  <si>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</si>
  <si>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</si>
  <si>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</si>
  <si>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</si>
  <si>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</si>
  <si>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</si>
  <si>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</si>
  <si>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</si>
  <si>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</si>
  <si>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</si>
  <si>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</si>
  <si>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</si>
  <si>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</si>
  <si>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</si>
  <si>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</si>
  <si>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</si>
  <si>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</si>
  <si>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</si>
  <si>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</si>
  <si>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</si>
  <si>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</si>
  <si>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</si>
  <si>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</si>
  <si>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</si>
  <si>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</si>
  <si>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</si>
  <si>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</si>
  <si>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</si>
  <si>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</si>
  <si>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</si>
  <si>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</si>
  <si>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</si>
  <si>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</si>
  <si>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</si>
  <si>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</si>
  <si>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</si>
  <si>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</si>
  <si>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</si>
  <si>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</si>
  <si>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</si>
  <si>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</si>
  <si>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</si>
  <si>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</si>
  <si>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</si>
  <si>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</si>
  <si>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</si>
  <si>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</si>
  <si>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</si>
  <si>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</si>
  <si>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</si>
  <si>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</si>
  <si>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</si>
  <si>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</si>
  <si>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</si>
  <si>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</si>
  <si>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</si>
  <si>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</si>
  <si>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</si>
  <si>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</si>
  <si>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</si>
  <si>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</si>
  <si>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</si>
  <si>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</si>
  <si>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</si>
  <si>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</si>
  <si>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</si>
  <si>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</si>
  <si>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</si>
  <si>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</si>
  <si>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</si>
  <si>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</si>
  <si>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</si>
  <si>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</si>
  <si>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</si>
  <si>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</si>
  <si>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</si>
  <si>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</si>
  <si>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</si>
  <si>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</si>
  <si>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</si>
  <si>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</si>
  <si>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</si>
  <si>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</si>
  <si>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</si>
  <si>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</si>
  <si>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</si>
  <si>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</si>
  <si>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</si>
  <si>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</si>
  <si>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</si>
  <si>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</si>
  <si>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</si>
  <si>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</si>
  <si>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</si>
  <si>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</si>
  <si>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</si>
  <si>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</si>
  <si>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</si>
  <si>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</si>
  <si>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</si>
  <si>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</si>
  <si>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</si>
  <si>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</si>
  <si>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</si>
  <si>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</si>
  <si>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</si>
  <si>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</si>
  <si>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</si>
  <si>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</si>
  <si>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</si>
  <si>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</si>
  <si>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</si>
  <si>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</si>
  <si>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</si>
  <si>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</si>
  <si>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</si>
  <si>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</si>
  <si>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</si>
  <si>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</si>
  <si>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</si>
  <si>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</si>
  <si>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</si>
  <si>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</si>
  <si>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</si>
  <si>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</si>
  <si>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</si>
  <si>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</si>
  <si>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</si>
  <si>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</si>
  <si>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</si>
  <si>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</si>
  <si>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</si>
  <si>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</si>
  <si>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</si>
  <si>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</si>
  <si>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</si>
  <si>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</si>
  <si>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</si>
  <si>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</si>
  <si>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</si>
  <si>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</si>
  <si>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</si>
  <si>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</si>
  <si>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</si>
  <si>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</si>
  <si>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</si>
  <si>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</si>
  <si>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</si>
  <si>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</si>
  <si>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</si>
  <si>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</si>
  <si>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</si>
  <si>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</si>
  <si>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</si>
  <si>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</si>
  <si>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</si>
  <si>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</si>
  <si>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</si>
  <si>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</si>
  <si>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</si>
  <si>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</si>
  <si>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</si>
  <si>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</si>
  <si>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</si>
  <si>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</si>
  <si>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</si>
  <si>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</si>
  <si>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</si>
  <si>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</si>
  <si>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</si>
  <si>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</si>
  <si>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</si>
  <si>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</si>
  <si>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</si>
  <si>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</si>
  <si>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</si>
  <si>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</si>
  <si>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</si>
  <si>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</si>
  <si>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</si>
  <si>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</si>
  <si>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</si>
  <si>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</si>
  <si>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</si>
  <si>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</si>
  <si>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</si>
  <si>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</si>
  <si>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</si>
  <si>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</si>
  <si>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</si>
  <si>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</si>
  <si>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</si>
  <si>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</si>
  <si>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</si>
  <si>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</si>
  <si>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</si>
  <si>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</si>
  <si>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</si>
  <si>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</si>
  <si>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</si>
  <si>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</si>
  <si>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</si>
  <si>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</si>
  <si>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</si>
  <si>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</si>
  <si>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</si>
  <si>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</si>
  <si>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</si>
  <si>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</si>
  <si>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</si>
  <si>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</si>
  <si>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</si>
  <si>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</si>
  <si>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</si>
  <si>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</si>
  <si>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</si>
  <si>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</si>
  <si>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</si>
  <si>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</si>
  <si>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</si>
  <si>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</si>
  <si>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</si>
  <si>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</si>
  <si>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</si>
  <si>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</si>
  <si>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</si>
  <si>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</si>
  <si>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</si>
  <si>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</si>
  <si>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</si>
  <si>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</si>
  <si>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</si>
  <si>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</si>
  <si>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</si>
  <si>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</si>
  <si>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</si>
  <si>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</si>
  <si>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</si>
  <si>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</si>
  <si>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</si>
  <si>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</si>
  <si>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</si>
  <si>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</si>
  <si>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</si>
  <si>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</si>
  <si>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</si>
  <si>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</si>
  <si>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</si>
  <si>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</si>
  <si>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</si>
  <si>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</si>
  <si>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</si>
  <si>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</si>
  <si>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</si>
  <si>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</si>
  <si>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</si>
  <si>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</si>
  <si>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</si>
  <si>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</si>
  <si>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</si>
  <si>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</si>
  <si>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</si>
  <si>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</si>
  <si>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</si>
  <si>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</si>
  <si>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</si>
  <si>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</si>
  <si>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</si>
  <si>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</si>
  <si>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</si>
  <si>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</si>
  <si>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</si>
  <si>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</si>
  <si>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</si>
  <si>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</si>
  <si>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</si>
  <si>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</si>
  <si>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</si>
  <si>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</si>
  <si>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</si>
  <si>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</si>
  <si>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</si>
  <si>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</si>
  <si>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</si>
  <si>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</si>
  <si>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</si>
  <si>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</si>
  <si>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</si>
  <si>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</si>
  <si>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</si>
  <si>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</si>
  <si>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</si>
  <si>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</si>
  <si>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</si>
  <si>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</si>
  <si>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</si>
  <si>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</si>
  <si>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</si>
  <si>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</si>
  <si>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</si>
  <si>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</si>
  <si>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</si>
  <si>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</si>
  <si>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</si>
  <si>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</si>
  <si>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</si>
  <si>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</si>
  <si>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</si>
  <si>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</si>
  <si>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</si>
  <si>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</si>
  <si>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</si>
  <si>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</si>
  <si>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</si>
  <si>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</si>
  <si>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</si>
  <si>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</si>
  <si>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</si>
  <si>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</si>
  <si>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</si>
  <si>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</si>
  <si>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</si>
  <si>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</si>
  <si>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</si>
  <si>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</si>
  <si>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</si>
  <si>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</si>
  <si>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</si>
  <si>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</si>
  <si>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</si>
  <si>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</si>
  <si>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</si>
  <si>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</si>
  <si>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</si>
  <si>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</si>
  <si>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</si>
  <si>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</si>
  <si>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</si>
  <si>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</si>
  <si>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</si>
  <si>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</si>
  <si>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</si>
  <si>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</si>
  <si>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</si>
  <si>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</si>
  <si>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</si>
  <si>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</si>
  <si>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</si>
  <si>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</si>
  <si>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</si>
  <si>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</si>
  <si>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</si>
  <si>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</si>
  <si>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</si>
  <si>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</si>
  <si>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</si>
  <si>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</si>
  <si>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</si>
  <si>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</si>
  <si>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</si>
  <si>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</si>
  <si>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</si>
  <si>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</si>
  <si>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</si>
  <si>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</si>
  <si>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</si>
  <si>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</si>
  <si>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</si>
  <si>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</si>
  <si>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</si>
  <si>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</si>
  <si>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</si>
  <si>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</si>
  <si>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</si>
  <si>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</si>
  <si>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</si>
  <si>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</si>
  <si>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</si>
  <si>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</si>
  <si>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</si>
  <si>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</si>
  <si>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</si>
  <si>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</si>
  <si>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</si>
  <si>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</si>
  <si>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</si>
  <si>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</si>
  <si>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</si>
  <si>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</si>
  <si>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</si>
  <si>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</si>
  <si>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</si>
  <si>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</si>
  <si>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</si>
  <si>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</si>
  <si>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</si>
  <si>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</si>
  <si>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</si>
  <si>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</si>
  <si>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</si>
  <si>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</si>
  <si>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</si>
  <si>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</si>
  <si>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</si>
  <si>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</si>
  <si>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</si>
  <si>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</si>
  <si>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</si>
  <si>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</si>
  <si>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</si>
  <si>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</si>
  <si>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</si>
  <si>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</si>
  <si>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</si>
  <si>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</si>
  <si>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</si>
  <si>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</si>
  <si>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</si>
  <si>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</si>
  <si>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</si>
  <si>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</si>
  <si>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</si>
  <si>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</si>
  <si>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</si>
  <si>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</si>
  <si>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</si>
  <si>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</si>
  <si>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</si>
  <si>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</si>
  <si>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</si>
  <si>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</si>
  <si>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</si>
  <si>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</si>
  <si>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</si>
  <si>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</si>
  <si>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</si>
  <si>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</si>
  <si>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</si>
  <si>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</si>
  <si>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</si>
  <si>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</si>
  <si>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</si>
  <si>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</si>
  <si>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</si>
  <si>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</si>
  <si>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</si>
  <si>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</si>
  <si>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</si>
  <si>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</si>
  <si>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</si>
  <si>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</si>
  <si>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</si>
  <si>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</si>
  <si>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</si>
  <si>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</si>
  <si>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</si>
  <si>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</si>
  <si>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</si>
  <si>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</si>
  <si>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</si>
  <si>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</si>
  <si>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</si>
  <si>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</si>
  <si>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</si>
  <si>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</si>
  <si>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</si>
  <si>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</si>
  <si>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</si>
  <si>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</si>
  <si>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</si>
  <si>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</si>
  <si>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</si>
  <si>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</si>
  <si>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</si>
  <si>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</si>
  <si>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</si>
  <si>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</si>
  <si>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</si>
  <si>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</si>
  <si>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</si>
  <si>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</si>
  <si>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</si>
  <si>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</si>
  <si>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</si>
  <si>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</si>
  <si>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</si>
  <si>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</si>
  <si>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</si>
  <si>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</si>
  <si>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</si>
  <si>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</si>
  <si>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</si>
  <si>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</si>
  <si>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</si>
  <si>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</si>
  <si>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</si>
  <si>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</si>
  <si>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</si>
  <si>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</si>
  <si>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</si>
  <si>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</si>
  <si>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</si>
  <si>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</si>
  <si>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</si>
  <si>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</si>
  <si>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</si>
  <si>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</si>
  <si>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</si>
  <si>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</si>
  <si>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</si>
  <si>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</si>
  <si>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</si>
  <si>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</si>
  <si>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</si>
  <si>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</si>
  <si>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</si>
  <si>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</si>
  <si>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</si>
  <si>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</si>
  <si>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</si>
  <si>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</si>
  <si>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</si>
  <si>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</si>
  <si>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</si>
  <si>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</si>
  <si>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</si>
  <si>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</si>
  <si>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</si>
  <si>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</si>
  <si>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</si>
  <si>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</si>
  <si>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</si>
  <si>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</si>
  <si>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</si>
  <si>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</si>
  <si>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</si>
  <si>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</si>
  <si>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</si>
  <si>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</si>
  <si>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</si>
  <si>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</si>
  <si>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</si>
  <si>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</si>
  <si>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</si>
  <si>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</si>
  <si>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</si>
  <si>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</si>
  <si>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</si>
  <si>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</si>
  <si>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</si>
  <si>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</si>
  <si>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</si>
  <si>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</si>
  <si>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</si>
  <si>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</si>
  <si>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</si>
  <si>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</si>
  <si>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</si>
  <si>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</si>
  <si>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</si>
  <si>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</si>
  <si>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</si>
  <si>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</si>
  <si>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</si>
  <si>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</si>
  <si>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</si>
  <si>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</si>
  <si>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</si>
  <si>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</si>
  <si>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</si>
  <si>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</si>
  <si>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</si>
  <si>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</si>
  <si>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</si>
  <si>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</si>
  <si>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</si>
  <si>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</si>
  <si>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</si>
  <si>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</si>
  <si>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</si>
  <si>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</si>
  <si>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</si>
  <si>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</si>
  <si>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</si>
  <si>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</si>
  <si>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</si>
  <si>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</si>
  <si>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</si>
  <si>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</si>
  <si>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</si>
  <si>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</si>
  <si>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</si>
  <si>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</si>
  <si>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</si>
  <si>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</si>
  <si>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</si>
  <si>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</si>
  <si>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</si>
  <si>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</si>
  <si>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</si>
  <si>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</si>
  <si>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</si>
  <si>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</si>
  <si>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</si>
  <si>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</si>
  <si>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</si>
  <si>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</si>
  <si>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</si>
  <si>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</si>
  <si>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</si>
  <si>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</si>
  <si>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</si>
  <si>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</si>
  <si>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</si>
  <si>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</si>
  <si>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</si>
  <si>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</si>
  <si>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</si>
  <si>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</si>
  <si>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</si>
  <si>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</si>
  <si>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</si>
  <si>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</si>
  <si>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</si>
  <si>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</si>
  <si>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</si>
  <si>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</si>
  <si>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</si>
  <si>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</si>
  <si>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</si>
  <si>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</si>
  <si>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</si>
  <si>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</si>
  <si>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</si>
  <si>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</si>
  <si>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</si>
  <si>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</si>
  <si>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</si>
  <si>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</si>
  <si>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</si>
  <si>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</si>
  <si>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</si>
  <si>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</si>
  <si>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</si>
  <si>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</si>
  <si>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</si>
  <si>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</si>
  <si>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</si>
  <si>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</si>
  <si>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</si>
  <si>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</si>
  <si>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</si>
  <si>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</si>
  <si>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</si>
  <si>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</si>
  <si>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</si>
  <si>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</si>
  <si>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</si>
  <si>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</si>
  <si>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</si>
  <si>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</si>
  <si>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</si>
  <si>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</si>
  <si>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</si>
  <si>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</si>
  <si>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</si>
  <si>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</si>
  <si>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</si>
  <si>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</si>
  <si>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</si>
  <si>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</si>
  <si>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</si>
  <si>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</si>
  <si>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</si>
  <si>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</si>
  <si>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</si>
  <si>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</si>
  <si>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</si>
  <si>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</si>
  <si>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</si>
  <si>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</si>
  <si>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</si>
  <si>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</si>
  <si>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</si>
  <si>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</si>
  <si>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</si>
  <si>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</si>
  <si>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</si>
  <si>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</si>
  <si>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</si>
  <si>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</si>
  <si>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</si>
  <si>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</si>
  <si>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</si>
  <si>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</si>
  <si>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</si>
  <si>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</si>
  <si>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</si>
  <si>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</si>
  <si>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</si>
  <si>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</si>
  <si>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</si>
  <si>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</si>
  <si>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</si>
  <si>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</si>
  <si>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</si>
  <si>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</si>
  <si>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</si>
  <si>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</si>
  <si>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</si>
  <si>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</si>
  <si>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</si>
  <si>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</si>
  <si>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</si>
  <si>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</si>
  <si>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</si>
  <si>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</si>
  <si>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</si>
  <si>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</si>
  <si>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</si>
  <si>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</si>
  <si>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</si>
  <si>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</si>
  <si>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</si>
  <si>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</si>
  <si>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</si>
  <si>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</si>
  <si>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</si>
  <si>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</si>
  <si>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</si>
  <si>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</si>
  <si>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</si>
  <si>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</si>
  <si>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</si>
  <si>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</si>
  <si>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</si>
  <si>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</si>
  <si>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</si>
  <si>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</si>
  <si>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</si>
  <si>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</si>
  <si>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</si>
  <si>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</si>
  <si>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</si>
  <si>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</si>
  <si>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</si>
  <si>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</si>
  <si>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</si>
  <si>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</si>
  <si>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</si>
  <si>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</si>
  <si>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</si>
  <si>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</si>
  <si>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</si>
  <si>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</si>
  <si>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</si>
  <si>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</si>
  <si>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</si>
  <si>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</si>
  <si>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</si>
  <si>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</si>
  <si>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</si>
  <si>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</si>
  <si>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</si>
  <si>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</si>
  <si>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</si>
  <si>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</si>
  <si>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</si>
  <si>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</si>
  <si>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</si>
  <si>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</si>
  <si>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</si>
  <si>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</si>
  <si>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</si>
  <si>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</si>
  <si>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</si>
  <si>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</si>
  <si>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</si>
  <si>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</si>
  <si>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</si>
  <si>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</si>
  <si>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</si>
  <si>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</si>
  <si>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</si>
  <si>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</si>
  <si>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</si>
  <si>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</si>
  <si>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</si>
  <si>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</si>
  <si>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</si>
  <si>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</si>
  <si>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</si>
  <si>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</si>
  <si>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</si>
  <si>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</si>
  <si>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</si>
  <si>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</si>
  <si>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</si>
  <si>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</si>
  <si>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</si>
  <si>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</si>
  <si>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</si>
  <si>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</si>
  <si>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</si>
  <si>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</si>
  <si>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</si>
  <si>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</si>
  <si>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</si>
  <si>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</si>
  <si>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</si>
  <si>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</si>
  <si>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</si>
  <si>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</si>
  <si>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</si>
  <si>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</si>
  <si>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</si>
  <si>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</si>
  <si>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</si>
  <si>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</si>
  <si>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</si>
  <si>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</si>
  <si>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</si>
  <si>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</si>
  <si>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</si>
  <si>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</si>
  <si>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</si>
  <si>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</si>
  <si>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</si>
  <si>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</si>
  <si>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</si>
  <si>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</si>
  <si>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</si>
  <si>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</si>
  <si>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</si>
  <si>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</si>
  <si>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</si>
  <si>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</si>
  <si>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</si>
  <si>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</si>
  <si>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</si>
  <si>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</si>
  <si>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</si>
  <si>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</si>
  <si>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</si>
  <si>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</si>
  <si>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</si>
  <si>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</si>
  <si>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</si>
  <si>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</si>
  <si>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</si>
  <si>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</si>
  <si>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</si>
  <si>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</si>
  <si>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</si>
  <si>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</si>
  <si>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</si>
  <si>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</si>
  <si>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</si>
  <si>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</si>
  <si>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</si>
  <si>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</si>
  <si>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</si>
  <si>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</si>
  <si>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</si>
  <si>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</si>
  <si>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</si>
  <si>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</si>
  <si>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</si>
  <si>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</si>
  <si>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</si>
  <si>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</si>
  <si>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</si>
  <si>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</si>
  <si>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</si>
  <si>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</si>
  <si>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</si>
  <si>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</si>
  <si>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</si>
  <si>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</si>
  <si>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</si>
  <si>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</si>
  <si>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</si>
  <si>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</si>
  <si>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</si>
  <si>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</si>
  <si>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</si>
  <si>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</si>
  <si>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</si>
  <si>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</si>
  <si>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</si>
  <si>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</si>
  <si>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</si>
  <si>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</si>
  <si>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</si>
  <si>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</si>
  <si>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</si>
  <si>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</si>
  <si>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</si>
  <si>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</si>
  <si>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</si>
  <si>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</si>
  <si>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</si>
  <si>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</si>
  <si>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</si>
  <si>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</si>
  <si>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</si>
  <si>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</si>
  <si>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</si>
  <si>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</si>
  <si>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</si>
  <si>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</si>
  <si>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</si>
  <si>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</si>
  <si>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</si>
  <si>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</si>
  <si>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</si>
  <si>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</si>
  <si>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</si>
  <si>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</si>
  <si>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</si>
  <si>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</si>
  <si>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</si>
  <si>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</si>
  <si>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</si>
  <si>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</si>
  <si>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</si>
  <si>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</si>
  <si>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</si>
  <si>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</si>
  <si>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</si>
  <si>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</si>
  <si>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</si>
  <si>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</si>
  <si>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</si>
  <si>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</si>
  <si>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</si>
  <si>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</si>
  <si>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</si>
  <si>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</si>
  <si>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</si>
  <si>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</si>
  <si>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</si>
  <si>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</si>
  <si>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</si>
  <si>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</si>
  <si>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</si>
  <si>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</si>
  <si>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</si>
  <si>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</si>
  <si>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</si>
  <si>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</si>
  <si>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</si>
  <si>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</si>
  <si>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</si>
  <si>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</si>
  <si>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</si>
  <si>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</si>
  <si>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</si>
  <si>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</si>
  <si>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</si>
  <si>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</si>
  <si>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</si>
  <si>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</si>
  <si>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</si>
  <si>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</si>
  <si>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</si>
  <si>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</si>
  <si>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</si>
  <si>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</si>
  <si>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</si>
  <si>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</si>
  <si>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</si>
  <si>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</si>
  <si>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</si>
  <si>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</si>
  <si>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</si>
  <si>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</si>
  <si>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</si>
  <si>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</si>
  <si>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</si>
  <si>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</si>
  <si>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</si>
  <si>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</si>
  <si>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</si>
  <si>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</si>
  <si>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</si>
  <si>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</si>
  <si>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</si>
  <si>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</si>
  <si>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</si>
  <si>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</si>
  <si>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</si>
  <si>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</si>
  <si>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</si>
  <si>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</si>
  <si>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</si>
  <si>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</si>
  <si>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</si>
  <si>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</si>
  <si>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</si>
  <si>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</si>
  <si>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</si>
  <si>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</si>
  <si>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</si>
  <si>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</si>
  <si>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</si>
  <si>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</si>
  <si>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</si>
  <si>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</si>
  <si>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</si>
  <si>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</si>
  <si>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</si>
  <si>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</si>
  <si>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</si>
  <si>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</si>
  <si>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</si>
  <si>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</si>
  <si>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</si>
  <si>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</si>
  <si>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</si>
  <si>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</si>
  <si>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</si>
  <si>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</si>
  <si>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</si>
  <si>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</si>
  <si>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</si>
  <si>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</si>
  <si>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</si>
  <si>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</si>
  <si>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</si>
  <si>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</si>
  <si>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</si>
  <si>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</si>
  <si>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</si>
  <si>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</si>
  <si>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</si>
  <si>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</si>
  <si>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</si>
  <si>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</si>
  <si>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</si>
  <si>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</si>
  <si>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</si>
  <si>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</si>
  <si>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</si>
  <si>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</si>
  <si>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</si>
  <si>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</si>
  <si>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</si>
  <si>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</si>
  <si>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</si>
  <si>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</si>
  <si>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</si>
  <si>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</si>
  <si>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</si>
  <si>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</si>
  <si>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</si>
  <si>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</si>
  <si>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</si>
  <si>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</si>
  <si>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</si>
  <si>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</si>
  <si>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</si>
  <si>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</si>
  <si>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</si>
  <si>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</si>
  <si>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</si>
  <si>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</si>
  <si>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</si>
  <si>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</si>
  <si>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</si>
  <si>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</si>
  <si>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</si>
  <si>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</si>
  <si>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</si>
  <si>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</si>
  <si>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</si>
  <si>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</si>
  <si>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</si>
  <si>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</si>
  <si>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</si>
  <si>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</si>
  <si>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</si>
  <si>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</si>
  <si>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</si>
  <si>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</si>
  <si>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</si>
  <si>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</si>
  <si>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</si>
  <si>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</si>
  <si>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</si>
  <si>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</si>
  <si>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</si>
  <si>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</si>
  <si>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</si>
  <si>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</si>
  <si>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</si>
  <si>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</si>
  <si>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</si>
  <si>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</si>
  <si>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</si>
  <si>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</si>
  <si>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</si>
  <si>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</si>
  <si>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</si>
  <si>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</si>
  <si>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</si>
  <si>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</si>
  <si>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</si>
  <si>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</si>
  <si>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</si>
  <si>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</si>
  <si>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</si>
  <si>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</si>
  <si>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</si>
  <si>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</si>
  <si>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</si>
  <si>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</si>
  <si>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</si>
  <si>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</si>
  <si>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</si>
  <si>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</si>
  <si>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</si>
  <si>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</si>
  <si>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</si>
  <si>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</si>
  <si>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</si>
  <si>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</si>
  <si>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</si>
  <si>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</si>
  <si>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</si>
  <si>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</si>
  <si>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</si>
  <si>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</si>
  <si>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</si>
  <si>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</si>
  <si>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</si>
  <si>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</si>
  <si>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</si>
  <si>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</si>
  <si>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</si>
  <si>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</si>
  <si>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</si>
  <si>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</si>
  <si>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</si>
  <si>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</si>
  <si>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</si>
  <si>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</si>
  <si>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</si>
  <si>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</si>
  <si>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</si>
  <si>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</si>
  <si>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</si>
  <si>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</si>
  <si>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</si>
  <si>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</si>
  <si>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</si>
  <si>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</si>
  <si>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</si>
  <si>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</si>
  <si>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</si>
  <si>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</si>
  <si>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</si>
  <si>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</si>
  <si>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</si>
  <si>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</si>
  <si>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</si>
  <si>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</si>
  <si>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</si>
  <si>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</si>
  <si>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</si>
  <si>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</si>
  <si>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</si>
  <si>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</si>
  <si>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</si>
  <si>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</si>
  <si>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</si>
  <si>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</si>
  <si>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</si>
  <si>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</si>
  <si>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</si>
  <si>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</si>
  <si>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</si>
  <si>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</si>
  <si>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</si>
  <si>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</si>
  <si>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</si>
  <si>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</si>
  <si>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</si>
  <si>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</si>
  <si>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</si>
  <si>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</si>
  <si>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</si>
  <si>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</si>
  <si>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</si>
  <si>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</si>
  <si>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</si>
  <si>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</si>
  <si>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</si>
  <si>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</si>
  <si>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</si>
  <si>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</si>
  <si>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</si>
  <si>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</si>
  <si>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</si>
  <si>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</si>
  <si>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</si>
  <si>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</si>
  <si>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</si>
  <si>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</si>
  <si>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</si>
  <si>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</si>
  <si>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</si>
  <si>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</si>
  <si>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</si>
  <si>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</si>
  <si>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</si>
  <si>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</si>
  <si>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</si>
  <si>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</si>
  <si>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</si>
  <si>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</si>
  <si>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</si>
  <si>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</si>
  <si>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</si>
  <si>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</si>
  <si>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</si>
  <si>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</si>
  <si>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</si>
  <si>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</si>
  <si>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</si>
  <si>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</si>
  <si>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</si>
  <si>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</si>
  <si>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</si>
  <si>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</si>
  <si>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</si>
  <si>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</si>
  <si>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</si>
  <si>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</si>
  <si>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</si>
  <si>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</si>
  <si>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</si>
  <si>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</si>
  <si>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</si>
  <si>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</si>
  <si>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</si>
  <si>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</si>
  <si>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</si>
  <si>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</si>
  <si>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</si>
  <si>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</si>
  <si>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</si>
  <si>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</si>
  <si>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</si>
  <si>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</si>
  <si>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</si>
  <si>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</si>
  <si>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</si>
  <si>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</si>
  <si>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</si>
  <si>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</si>
  <si>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</si>
  <si>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</si>
  <si>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</si>
  <si>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</si>
  <si>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</si>
  <si>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</si>
  <si>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</si>
  <si>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</si>
  <si>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</si>
  <si>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</si>
  <si>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</si>
  <si>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</si>
  <si>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</si>
  <si>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</si>
  <si>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</si>
  <si>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</si>
  <si>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</si>
  <si>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</si>
  <si>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</si>
  <si>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</si>
  <si>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</si>
  <si>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</si>
  <si>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</si>
  <si>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</si>
  <si>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</si>
  <si>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</si>
  <si>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</si>
  <si>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</si>
  <si>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</si>
  <si>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</si>
  <si>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</si>
  <si>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</si>
  <si>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</si>
  <si>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</si>
  <si>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</si>
  <si>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</si>
  <si>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</si>
  <si>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</si>
  <si>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</si>
  <si>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</si>
  <si>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</si>
  <si>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</si>
  <si>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</si>
  <si>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</si>
  <si>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</si>
  <si>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</si>
  <si>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</si>
  <si>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</si>
  <si>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</si>
  <si>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</si>
  <si>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</si>
  <si>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</si>
  <si>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</si>
  <si>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</si>
  <si>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</si>
  <si>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</si>
  <si>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</si>
  <si>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</si>
  <si>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</si>
  <si>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</si>
  <si>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</si>
  <si>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</si>
  <si>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</si>
  <si>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</si>
  <si>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</si>
  <si>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</si>
  <si>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</si>
  <si>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</si>
  <si>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</si>
  <si>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</si>
  <si>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</si>
  <si>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</si>
  <si>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</si>
  <si>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</si>
  <si>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</si>
  <si>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</si>
  <si>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</si>
  <si>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</si>
  <si>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</si>
  <si>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</si>
  <si>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</si>
  <si>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</si>
  <si>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</si>
  <si>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</si>
  <si>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</si>
  <si>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</si>
  <si>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</si>
  <si>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</si>
  <si>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</si>
  <si>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</si>
  <si>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</si>
  <si>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</si>
  <si>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</si>
  <si>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</si>
  <si>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</si>
  <si>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</si>
  <si>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</si>
  <si>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</si>
  <si>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</si>
  <si>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</si>
  <si>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</si>
  <si>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</si>
  <si>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</si>
  <si>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</si>
  <si>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</si>
  <si>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</si>
  <si>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</si>
  <si>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</si>
  <si>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</si>
  <si>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</si>
  <si>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</si>
  <si>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</si>
  <si>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</si>
  <si>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</si>
  <si>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</si>
  <si>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</si>
  <si>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</si>
  <si>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</si>
  <si>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</si>
  <si>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</si>
  <si>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</si>
  <si>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</si>
  <si>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</si>
  <si>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</si>
  <si>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</si>
  <si>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</si>
  <si>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</si>
  <si>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</si>
  <si>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</si>
  <si>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</si>
  <si>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</si>
  <si>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</si>
  <si>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</si>
  <si>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</si>
  <si>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</si>
  <si>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</si>
  <si>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</si>
  <si>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</si>
  <si>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</si>
  <si>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</si>
  <si>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</si>
  <si>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</si>
  <si>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</si>
  <si>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</si>
  <si>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</si>
  <si>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</si>
  <si>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</si>
  <si>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</si>
  <si>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</si>
  <si>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</si>
  <si>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</si>
  <si>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</si>
  <si>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</si>
  <si>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</si>
  <si>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</si>
  <si>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</si>
  <si>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</si>
  <si>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</si>
  <si>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</si>
  <si>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</si>
  <si>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</si>
  <si>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</si>
  <si>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</si>
  <si>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</si>
  <si>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</si>
  <si>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</si>
  <si>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</si>
  <si>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</si>
  <si>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</si>
  <si>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</si>
  <si>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</si>
  <si>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</si>
  <si>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</si>
  <si>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</si>
  <si>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</si>
  <si>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</si>
  <si>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</si>
  <si>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</si>
  <si>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</si>
  <si>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</si>
  <si>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</si>
  <si>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</si>
  <si>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</si>
  <si>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</si>
  <si>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</si>
  <si>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</si>
  <si>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</si>
  <si>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</si>
  <si>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</si>
  <si>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</si>
  <si>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</si>
  <si>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</si>
  <si>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</si>
  <si>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</si>
  <si>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</si>
  <si>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</si>
  <si>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</si>
  <si>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</si>
  <si>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</si>
  <si>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</si>
  <si>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</si>
  <si>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</si>
  <si>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</si>
  <si>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</si>
  <si>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</si>
  <si>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</si>
  <si>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</si>
  <si>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</si>
  <si>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</si>
  <si>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</si>
  <si>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</si>
  <si>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</si>
  <si>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</si>
  <si>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</si>
  <si>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</si>
  <si>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</si>
  <si>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</si>
  <si>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</si>
  <si>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</si>
  <si>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</si>
  <si>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</si>
  <si>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</si>
  <si>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</si>
  <si>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</si>
  <si>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</si>
  <si>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</si>
  <si>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</si>
  <si>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</si>
  <si>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</si>
  <si>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</si>
  <si>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</si>
  <si>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</si>
  <si>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</si>
  <si>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</si>
  <si>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</si>
  <si>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</si>
  <si>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</si>
  <si>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</si>
  <si>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</si>
  <si>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</si>
  <si>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</si>
  <si>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</si>
  <si>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</si>
  <si>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</si>
  <si>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</si>
  <si>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</si>
  <si>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</si>
  <si>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</si>
  <si>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</si>
  <si>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</si>
  <si>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</si>
  <si>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</si>
  <si>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</si>
  <si>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</si>
  <si>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</si>
  <si>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</si>
  <si>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</si>
  <si>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</si>
  <si>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</si>
  <si>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</si>
  <si>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</si>
  <si>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</si>
  <si>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</si>
  <si>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</si>
  <si>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</si>
  <si>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</si>
  <si>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</si>
  <si>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</si>
  <si>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</si>
  <si>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</si>
  <si>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</si>
  <si>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</si>
  <si>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</si>
  <si>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</si>
  <si>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</si>
  <si>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</si>
  <si>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</si>
  <si>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</si>
  <si>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</si>
  <si>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</si>
  <si>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</si>
  <si>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</si>
  <si>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</si>
  <si>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</si>
  <si>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</si>
  <si>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</si>
  <si>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</si>
  <si>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</si>
  <si>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</si>
  <si>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</si>
  <si>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</si>
  <si>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</si>
  <si>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</si>
  <si>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</si>
  <si>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</si>
  <si>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</si>
  <si>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</si>
  <si>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</si>
  <si>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</si>
  <si>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</si>
  <si>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</si>
  <si>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</si>
  <si>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</si>
  <si>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</si>
  <si>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</si>
  <si>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</si>
  <si>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</si>
  <si>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</si>
  <si>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</si>
  <si>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</si>
  <si>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</si>
  <si>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</si>
  <si>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</si>
  <si>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</si>
  <si>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</si>
  <si>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</si>
  <si>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</si>
  <si>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</si>
  <si>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</si>
  <si>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</si>
  <si>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</si>
  <si>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</si>
  <si>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</si>
  <si>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</si>
  <si>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</si>
  <si>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</si>
  <si>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</si>
  <si>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</si>
  <si>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</si>
  <si>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</si>
  <si>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</si>
  <si>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</si>
  <si>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</si>
  <si>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</si>
  <si>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</si>
  <si>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</si>
  <si>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</si>
  <si>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</si>
  <si>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</si>
  <si>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</si>
  <si>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</si>
  <si>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</si>
  <si>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</si>
  <si>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</si>
  <si>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</si>
  <si>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</si>
  <si>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</si>
  <si>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</si>
  <si>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</si>
  <si>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</si>
  <si>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</si>
  <si>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</si>
  <si>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</si>
  <si>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</si>
  <si>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</si>
  <si>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</si>
  <si>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</si>
  <si>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</si>
  <si>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</si>
  <si>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</si>
  <si>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</si>
  <si>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</si>
  <si>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</si>
  <si>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</si>
  <si>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</si>
  <si>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</si>
  <si>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</si>
  <si>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</si>
  <si>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</si>
  <si>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</si>
  <si>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</si>
  <si>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</si>
  <si>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</si>
  <si>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</si>
  <si>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</si>
  <si>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</si>
  <si>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</si>
  <si>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</si>
  <si>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</si>
  <si>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</si>
  <si>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</si>
  <si>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</si>
  <si>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</si>
  <si>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</si>
  <si>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</si>
  <si>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</si>
  <si>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</si>
  <si>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</si>
  <si>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</si>
  <si>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</si>
  <si>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</si>
  <si>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</si>
  <si>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</si>
  <si>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</si>
  <si>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</si>
  <si>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</si>
  <si>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</si>
  <si>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</si>
  <si>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</si>
  <si>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</si>
  <si>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</si>
  <si>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</si>
  <si>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</si>
  <si>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</si>
  <si>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</si>
  <si>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</si>
  <si>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</si>
  <si>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</si>
  <si>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</si>
  <si>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</si>
  <si>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</si>
  <si>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</si>
  <si>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</si>
  <si>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</si>
  <si>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</si>
  <si>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</si>
  <si>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</si>
  <si>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</si>
  <si>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</si>
  <si>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</si>
  <si>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</si>
  <si>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</si>
  <si>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</si>
  <si>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</si>
  <si>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</si>
  <si>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</si>
  <si>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</si>
  <si>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</si>
  <si>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</si>
  <si>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</si>
  <si>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</si>
  <si>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</si>
  <si>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</si>
  <si>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</si>
  <si>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</si>
  <si>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</si>
  <si>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</si>
  <si>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</si>
  <si>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</si>
  <si>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</si>
  <si>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</si>
  <si>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</si>
  <si>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</si>
  <si>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</si>
  <si>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</si>
  <si>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</si>
  <si>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</si>
  <si>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</si>
  <si>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</si>
  <si>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</si>
  <si>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</si>
  <si>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</si>
  <si>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</si>
  <si>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</si>
  <si>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</si>
  <si>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</si>
  <si>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</si>
  <si>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</si>
  <si>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</si>
  <si>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</si>
  <si>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</si>
  <si>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</si>
  <si>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</si>
  <si>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</si>
  <si>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</si>
  <si>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</si>
  <si>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</si>
  <si>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</si>
  <si>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</si>
  <si>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</si>
  <si>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</si>
  <si>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</si>
  <si>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</si>
  <si>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</si>
  <si>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</si>
  <si>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</si>
  <si>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</si>
  <si>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</si>
  <si>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</si>
  <si>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</si>
  <si>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</si>
  <si>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</si>
  <si>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</si>
  <si>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</si>
  <si>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</si>
  <si>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</si>
  <si>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</si>
  <si>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</si>
  <si>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</si>
  <si>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</si>
  <si>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</si>
  <si>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</si>
  <si>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</si>
  <si>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</si>
  <si>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</si>
  <si>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</si>
  <si>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</si>
  <si>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</si>
  <si>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</si>
  <si>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</si>
  <si>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</si>
  <si>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</si>
  <si>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</si>
  <si>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</si>
  <si>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</si>
  <si>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</si>
  <si>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</si>
  <si>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</si>
  <si>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</si>
  <si>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</si>
  <si>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</si>
  <si>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</si>
  <si>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</si>
  <si>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</si>
  <si>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</si>
  <si>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</si>
  <si>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</si>
  <si>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</si>
  <si>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</si>
  <si>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</si>
  <si>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</si>
  <si>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</si>
  <si>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</si>
  <si>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</si>
  <si>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</si>
  <si>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</si>
  <si>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</si>
  <si>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</si>
  <si>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</si>
  <si>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</si>
  <si>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</si>
  <si>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</si>
  <si>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</si>
  <si>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</si>
  <si>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</si>
  <si>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</si>
  <si>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</si>
  <si>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</si>
  <si>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</si>
  <si>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</si>
  <si>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</si>
  <si>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</si>
  <si>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</si>
  <si>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</si>
  <si>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</si>
  <si>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</si>
  <si>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</si>
  <si>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</si>
  <si>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</si>
  <si>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</si>
  <si>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</si>
  <si>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</si>
  <si>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</si>
  <si>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</si>
  <si>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</si>
  <si>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</si>
  <si>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</si>
  <si>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</si>
  <si>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</si>
  <si>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</si>
  <si>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</si>
  <si>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</si>
  <si>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</si>
  <si>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</si>
  <si>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</si>
  <si>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</si>
  <si>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</si>
  <si>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</si>
  <si>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</si>
  <si>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</si>
  <si>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</si>
  <si>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</si>
  <si>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</si>
  <si>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</si>
  <si>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</si>
  <si>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</si>
  <si>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</si>
  <si>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</si>
  <si>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</si>
  <si>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</si>
  <si>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</si>
  <si>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</si>
  <si>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</si>
  <si>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</si>
  <si>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</si>
  <si>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</si>
  <si>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</si>
  <si>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</si>
  <si>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</si>
  <si>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</si>
  <si>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</si>
  <si>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</si>
  <si>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</si>
  <si>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</si>
  <si>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</si>
  <si>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</si>
  <si>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</si>
  <si>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</si>
  <si>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</si>
  <si>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</si>
  <si>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</si>
  <si>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</si>
  <si>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</si>
  <si>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</si>
  <si>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</si>
  <si>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</si>
  <si>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</si>
  <si>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</si>
  <si>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</si>
  <si>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</si>
  <si>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</si>
  <si>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</si>
  <si>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</si>
  <si>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</si>
  <si>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</si>
  <si>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</si>
  <si>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</si>
  <si>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</si>
  <si>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</si>
  <si>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</si>
  <si>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</si>
  <si>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</si>
  <si>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</si>
  <si>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</si>
  <si>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</si>
  <si>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</si>
  <si>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</si>
  <si>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</si>
  <si>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</si>
  <si>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</si>
  <si>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</si>
  <si>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</si>
  <si>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</si>
  <si>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</si>
  <si>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</si>
  <si>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</si>
  <si>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</si>
  <si>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</si>
  <si>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</si>
  <si>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</si>
  <si>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</si>
  <si>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</si>
  <si>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</si>
  <si>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</si>
  <si>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</si>
  <si>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</si>
  <si>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</si>
  <si>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</si>
  <si>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</si>
  <si>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</si>
  <si>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</si>
  <si>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</si>
  <si>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</si>
  <si>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</si>
  <si>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</si>
  <si>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</si>
  <si>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</si>
  <si>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</si>
  <si>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</si>
  <si>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</si>
  <si>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</si>
  <si>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</si>
  <si>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</si>
  <si>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</si>
  <si>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</si>
  <si>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</si>
  <si>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</si>
  <si>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</si>
  <si>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</si>
  <si>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</si>
  <si>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</si>
  <si>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</si>
  <si>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</si>
  <si>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</si>
  <si>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</si>
  <si>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</si>
  <si>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</si>
  <si>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</si>
  <si>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</si>
  <si>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</si>
  <si>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</si>
  <si>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</si>
  <si>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</si>
  <si>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</si>
  <si>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</si>
  <si>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</si>
  <si>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</si>
  <si>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</si>
  <si>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</si>
  <si>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</si>
  <si>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</si>
  <si>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</si>
  <si>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</si>
  <si>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</si>
  <si>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</si>
  <si>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</si>
  <si>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</si>
  <si>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</si>
  <si>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</si>
  <si>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</si>
  <si>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</si>
  <si>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</si>
  <si>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</si>
  <si>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</si>
  <si>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</si>
  <si>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</si>
  <si>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</si>
  <si>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</si>
  <si>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</si>
  <si>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</si>
  <si>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</si>
  <si>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</si>
  <si>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</si>
  <si>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</si>
  <si>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</si>
  <si>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</si>
  <si>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</si>
  <si>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</si>
  <si>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</si>
  <si>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</si>
  <si>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</si>
  <si>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</si>
  <si>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</si>
  <si>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</si>
  <si>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</si>
  <si>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</si>
  <si>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</si>
  <si>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</si>
  <si>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</si>
  <si>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</si>
  <si>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</si>
  <si>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</si>
  <si>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</si>
  <si>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</si>
  <si>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</si>
  <si>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</si>
  <si>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</si>
  <si>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</si>
  <si>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</si>
  <si>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</si>
  <si>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</si>
  <si>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</si>
  <si>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</si>
  <si>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</si>
  <si>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</si>
  <si>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</si>
  <si>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</si>
  <si>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</si>
  <si>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</si>
  <si>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</si>
  <si>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</si>
  <si>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</si>
  <si>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</si>
  <si>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</si>
  <si>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</si>
  <si>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</si>
  <si>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</si>
  <si>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</si>
  <si>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</si>
  <si>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</si>
  <si>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</si>
  <si>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</si>
  <si>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</si>
  <si>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</si>
  <si>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</si>
  <si>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</si>
  <si>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</si>
  <si>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</si>
  <si>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</si>
  <si>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</si>
  <si>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</si>
  <si>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</si>
  <si>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</si>
  <si>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</si>
  <si>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</si>
  <si>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</si>
  <si>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</si>
  <si>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</si>
  <si>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</si>
  <si>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</si>
  <si>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</si>
  <si>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</si>
  <si>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</si>
  <si>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</si>
  <si>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</si>
  <si>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</si>
  <si>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</si>
  <si>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</si>
  <si>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</si>
  <si>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</si>
  <si>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</si>
  <si>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</si>
  <si>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</si>
  <si>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</si>
  <si>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</si>
  <si>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</si>
  <si>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</si>
  <si>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</si>
  <si>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</si>
  <si>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</si>
  <si>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</si>
  <si>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</si>
  <si>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</si>
  <si>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</si>
  <si>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</si>
  <si>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</si>
  <si>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</si>
  <si>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</si>
  <si>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</si>
  <si>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</si>
  <si>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</si>
  <si>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</si>
  <si>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</si>
  <si>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</si>
  <si>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</si>
  <si>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</si>
  <si>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</si>
  <si>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</si>
  <si>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</si>
  <si>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</si>
  <si>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</si>
  <si>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</si>
  <si>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</si>
  <si>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</si>
  <si>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</si>
  <si>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</si>
  <si>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</si>
  <si>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</si>
  <si>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</si>
  <si>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</si>
  <si>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</si>
  <si>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</si>
  <si>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</si>
  <si>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</si>
  <si>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</si>
  <si>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</si>
  <si>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</si>
  <si>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</si>
  <si>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</si>
  <si>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</si>
  <si>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</si>
  <si>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</si>
  <si>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</si>
  <si>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</si>
  <si>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</si>
  <si>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</si>
  <si>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</si>
  <si>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</si>
  <si>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</si>
  <si>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</si>
  <si>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</si>
  <si>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</si>
  <si>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</si>
  <si>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</si>
  <si>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</si>
  <si>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</si>
  <si>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</si>
  <si>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</si>
  <si>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</si>
  <si>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</si>
  <si>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</si>
  <si>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</si>
  <si>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</si>
  <si>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</si>
  <si>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</si>
  <si>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</si>
  <si>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</si>
  <si>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</si>
  <si>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</si>
  <si>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</si>
  <si>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</si>
  <si>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</si>
  <si>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</si>
  <si>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</si>
  <si>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</si>
  <si>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</si>
  <si>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</si>
  <si>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</si>
  <si>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</si>
  <si>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</si>
  <si>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</si>
  <si>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</si>
  <si>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</si>
  <si>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</si>
  <si>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</si>
  <si>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</si>
  <si>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</si>
  <si>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</si>
  <si>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</si>
  <si>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</si>
  <si>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</si>
  <si>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</si>
  <si>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</si>
  <si>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</si>
  <si>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</si>
  <si>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</si>
  <si>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</si>
  <si>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</si>
  <si>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</si>
  <si>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</si>
  <si>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</si>
  <si>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</si>
  <si>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</si>
  <si>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</si>
  <si>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</si>
  <si>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</si>
  <si>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</si>
  <si>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</si>
  <si>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</si>
  <si>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</si>
  <si>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</si>
  <si>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</si>
  <si>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</si>
  <si>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</si>
  <si>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</si>
  <si>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</si>
  <si>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</si>
  <si>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</si>
  <si>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</si>
  <si>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</si>
  <si>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</si>
  <si>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</si>
  <si>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</si>
  <si>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</si>
  <si>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</si>
  <si>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</si>
  <si>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</si>
  <si>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</si>
  <si>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</si>
  <si>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</si>
  <si>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</si>
  <si>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</si>
  <si>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</si>
  <si>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</si>
  <si>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</si>
  <si>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</si>
  <si>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</si>
  <si>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</si>
  <si>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</si>
  <si>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</si>
  <si>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</si>
  <si>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</si>
  <si>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</si>
  <si>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</si>
  <si>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</si>
  <si>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</si>
  <si>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</si>
  <si>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</si>
  <si>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</si>
  <si>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</si>
  <si>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</si>
  <si>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</si>
  <si>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</si>
  <si>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</si>
  <si>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</si>
  <si>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</si>
  <si>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</si>
  <si>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</si>
  <si>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</si>
  <si>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</si>
  <si>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</si>
  <si>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</si>
  <si>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</si>
  <si>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</si>
  <si>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</si>
  <si>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</si>
  <si>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</si>
  <si>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</si>
  <si>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</si>
  <si>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</si>
  <si>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</si>
  <si>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</si>
  <si>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</si>
  <si>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</si>
  <si>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</si>
  <si>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</si>
  <si>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</si>
  <si>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</si>
  <si>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</si>
  <si>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</si>
  <si>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</si>
  <si>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</si>
  <si>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</si>
  <si>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</si>
  <si>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</si>
  <si>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</si>
  <si>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</si>
  <si>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</si>
  <si>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</si>
  <si>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</si>
  <si>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</si>
  <si>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</si>
  <si>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</si>
  <si>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</si>
  <si>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</si>
  <si>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</si>
  <si>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</si>
  <si>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</si>
  <si>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</si>
  <si>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</si>
  <si>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</si>
  <si>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</si>
  <si>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</si>
  <si>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</si>
  <si>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</si>
  <si>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</si>
  <si>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</si>
  <si>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</si>
  <si>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</si>
  <si>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</si>
  <si>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</si>
  <si>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</si>
  <si>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</si>
  <si>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</si>
  <si>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</si>
  <si>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</si>
  <si>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</si>
  <si>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</si>
  <si>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</si>
  <si>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</si>
  <si>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</si>
  <si>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</si>
  <si>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</si>
  <si>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</si>
  <si>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</si>
  <si>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</si>
  <si>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</si>
  <si>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</si>
  <si>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</si>
  <si>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</si>
  <si>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</si>
  <si>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</si>
  <si>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</si>
  <si>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</si>
  <si>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</si>
  <si>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</si>
  <si>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</si>
  <si>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</si>
  <si>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</si>
  <si>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</si>
  <si>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</si>
  <si>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</si>
  <si>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</si>
  <si>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</si>
  <si>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</si>
  <si>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</si>
  <si>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</si>
  <si>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</si>
  <si>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</si>
  <si>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</si>
  <si>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</si>
  <si>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</si>
  <si>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</si>
  <si>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</si>
  <si>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</si>
  <si>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</si>
  <si>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</si>
  <si>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</si>
  <si>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</si>
  <si>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</si>
  <si>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</si>
  <si>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</si>
  <si>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</si>
  <si>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</si>
  <si>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</si>
  <si>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</si>
  <si>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</si>
  <si>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</si>
  <si>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</si>
  <si>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</si>
  <si>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</si>
  <si>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</si>
  <si>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</si>
  <si>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</si>
  <si>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</si>
  <si>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</si>
  <si>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</si>
  <si>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</si>
  <si>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</si>
  <si>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</si>
  <si>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</si>
  <si>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</si>
  <si>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</si>
  <si>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</si>
  <si>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</si>
  <si>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</si>
  <si>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</si>
  <si>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</si>
  <si>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</si>
  <si>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</si>
  <si>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</si>
  <si>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</si>
  <si>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</si>
  <si>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</si>
  <si>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</si>
  <si>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</si>
  <si>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</si>
  <si>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</si>
  <si>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</si>
  <si>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</si>
  <si>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</si>
  <si>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</si>
  <si>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</si>
  <si>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</si>
  <si>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</si>
  <si>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</si>
  <si>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</si>
  <si>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</si>
  <si>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</si>
  <si>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</si>
  <si>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</si>
  <si>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</si>
  <si>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</si>
  <si>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</si>
  <si>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</si>
  <si>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</si>
  <si>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</si>
  <si>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</si>
  <si>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</si>
  <si>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</si>
  <si>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</si>
  <si>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</si>
  <si>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</si>
  <si>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</si>
  <si>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</si>
  <si>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</si>
  <si>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</si>
  <si>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</si>
  <si>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</si>
  <si>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</si>
  <si>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</si>
  <si>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</si>
  <si>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</si>
  <si>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</si>
  <si>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</si>
  <si>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</si>
  <si>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</si>
  <si>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</si>
  <si>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</si>
  <si>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</si>
  <si>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</si>
  <si>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</si>
  <si>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</si>
  <si>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</si>
  <si>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</si>
  <si>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</si>
  <si>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</si>
  <si>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</si>
  <si>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</si>
  <si>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</si>
  <si>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</si>
  <si>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</si>
  <si>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</si>
  <si>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</si>
  <si>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</si>
  <si>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</si>
  <si>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</si>
  <si>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</si>
  <si>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</si>
  <si>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</si>
  <si>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</si>
  <si>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</si>
  <si>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</si>
  <si>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</si>
  <si>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</si>
  <si>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</si>
  <si>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</si>
  <si>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</si>
  <si>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</si>
  <si>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</si>
  <si>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</si>
  <si>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</si>
  <si>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</si>
  <si>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</si>
  <si>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</si>
  <si>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</si>
  <si>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</si>
  <si>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</si>
  <si>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</si>
  <si>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</si>
  <si>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</si>
  <si>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</si>
  <si>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</si>
  <si>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</si>
  <si>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</si>
  <si>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</si>
  <si>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</si>
  <si>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</si>
  <si>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</si>
  <si>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</si>
  <si>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</si>
  <si>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</si>
  <si>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</si>
  <si>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</si>
  <si>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</si>
  <si>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</si>
  <si>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</si>
  <si>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</si>
  <si>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</si>
  <si>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</si>
  <si>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</si>
  <si>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</si>
  <si>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</si>
  <si>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</si>
  <si>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</si>
  <si>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</si>
  <si>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</si>
  <si>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</si>
  <si>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</si>
  <si>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</si>
  <si>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</si>
  <si>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</si>
  <si>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</si>
  <si>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</si>
  <si>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</si>
  <si>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</si>
  <si>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</si>
  <si>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</si>
  <si>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</si>
  <si>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</si>
  <si>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</si>
  <si>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</si>
  <si>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</si>
  <si>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</si>
  <si>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</si>
  <si>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</si>
  <si>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</si>
  <si>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</si>
  <si>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</si>
  <si>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</si>
  <si>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</si>
  <si>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</si>
  <si>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</si>
  <si>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</si>
  <si>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</si>
  <si>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</si>
  <si>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</si>
  <si>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</si>
  <si>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</si>
  <si>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</si>
  <si>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</si>
  <si>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</si>
  <si>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</si>
  <si>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</si>
  <si>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</si>
  <si>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</si>
  <si>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</si>
  <si>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</si>
  <si>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</si>
  <si>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</si>
  <si>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</si>
  <si>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</si>
  <si>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</si>
  <si>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</si>
  <si>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</si>
  <si>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</si>
  <si>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</si>
  <si>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</si>
  <si>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</si>
  <si>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</si>
  <si>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</si>
  <si>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</si>
  <si>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</si>
  <si>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</si>
  <si>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</si>
  <si>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</si>
  <si>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</si>
  <si>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</si>
  <si>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</si>
  <si>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</si>
  <si>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</si>
  <si>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</si>
  <si>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</si>
  <si>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</si>
  <si>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</si>
  <si>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</si>
  <si>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</si>
  <si>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</si>
  <si>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</si>
  <si>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</si>
  <si>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</si>
  <si>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</si>
  <si>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</si>
  <si>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</si>
  <si>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</si>
  <si>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</si>
  <si>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</si>
  <si>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</si>
  <si>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</si>
  <si>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</si>
  <si>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</si>
  <si>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</si>
  <si>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</si>
  <si>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</si>
  <si>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</si>
  <si>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</si>
  <si>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</si>
  <si>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</si>
  <si>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</si>
  <si>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</si>
  <si>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</si>
  <si>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</si>
  <si>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</si>
  <si>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</si>
  <si>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</si>
  <si>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</si>
  <si>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</si>
  <si>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</si>
  <si>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</si>
  <si>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</si>
  <si>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</si>
  <si>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</si>
  <si>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</si>
  <si>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</si>
  <si>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</si>
  <si>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</si>
  <si>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</si>
  <si>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</si>
  <si>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</si>
  <si>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</si>
  <si>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</si>
  <si>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</si>
  <si>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</si>
  <si>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</si>
  <si>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</si>
  <si>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</si>
  <si>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</si>
  <si>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</si>
  <si>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</si>
  <si>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</si>
  <si>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</si>
  <si>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</si>
  <si>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</si>
  <si>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</si>
  <si>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</si>
  <si>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</si>
  <si>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</si>
  <si>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</si>
  <si>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</si>
  <si>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</si>
  <si>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</si>
  <si>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</si>
  <si>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</si>
  <si>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</si>
  <si>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</si>
  <si>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</si>
  <si>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</si>
  <si>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</si>
  <si>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</si>
  <si>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</si>
  <si>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</si>
  <si>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</si>
  <si>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</si>
  <si>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</si>
  <si>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</si>
  <si>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</si>
  <si>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</si>
  <si>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</si>
  <si>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</si>
  <si>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</si>
  <si>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</si>
  <si>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</si>
  <si>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</si>
  <si>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</si>
  <si>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</si>
  <si>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</si>
  <si>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</si>
  <si>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</si>
  <si>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</si>
  <si>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</si>
  <si>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</si>
  <si>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</si>
  <si>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</si>
  <si>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</si>
  <si>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</si>
  <si>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</si>
  <si>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</si>
  <si>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</si>
  <si>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</si>
  <si>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</si>
  <si>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</si>
  <si>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</si>
  <si>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</si>
  <si>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</si>
  <si>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</si>
  <si>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</si>
  <si>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</si>
  <si>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</si>
  <si>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</si>
  <si>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</si>
  <si>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</si>
  <si>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</si>
  <si>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</si>
  <si>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</si>
  <si>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</si>
  <si>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</si>
  <si>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</si>
  <si>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</si>
  <si>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</si>
  <si>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</si>
  <si>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</si>
  <si>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</si>
  <si>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</si>
  <si>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</si>
  <si>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</si>
  <si>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</si>
  <si>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</si>
  <si>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</si>
  <si>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</si>
  <si>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</si>
  <si>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</si>
  <si>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</si>
  <si>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</si>
  <si>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</si>
  <si>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</si>
  <si>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</si>
  <si>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</si>
  <si>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</si>
  <si>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</si>
  <si>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</si>
  <si>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</si>
  <si>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</si>
  <si>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</si>
  <si>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</si>
  <si>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</si>
  <si>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</si>
  <si>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</si>
  <si>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</si>
  <si>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</si>
  <si>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</si>
  <si>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</si>
  <si>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</si>
  <si>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</si>
  <si>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</si>
  <si>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</si>
  <si>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</si>
  <si>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</si>
  <si>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</si>
  <si>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</si>
  <si>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</si>
  <si>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</si>
  <si>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</si>
  <si>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</si>
  <si>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</si>
  <si>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</si>
  <si>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</si>
  <si>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</si>
  <si>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</si>
  <si>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</si>
  <si>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</si>
  <si>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</si>
  <si>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</si>
  <si>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</si>
  <si>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</si>
  <si>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</si>
  <si>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</si>
  <si>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</si>
  <si>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</si>
  <si>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</si>
  <si>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</si>
  <si>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</si>
  <si>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</si>
  <si>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</si>
  <si>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</si>
  <si>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</si>
  <si>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</si>
  <si>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</si>
  <si>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</si>
  <si>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</si>
  <si>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</si>
  <si>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</si>
  <si>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</si>
  <si>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</si>
  <si>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</si>
  <si>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</si>
  <si>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</si>
  <si>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</si>
  <si>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</si>
  <si>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</si>
  <si>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</si>
  <si>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</si>
  <si>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</si>
  <si>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</si>
  <si>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</si>
  <si>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</si>
  <si>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</si>
  <si>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</si>
  <si>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</si>
  <si>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</si>
  <si>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</si>
  <si>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</si>
  <si>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</si>
  <si>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</si>
  <si>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</si>
  <si>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</si>
  <si>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</si>
  <si>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</si>
  <si>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</si>
  <si>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</si>
  <si>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</si>
  <si>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</si>
  <si>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</si>
  <si>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</si>
  <si>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</si>
  <si>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</si>
  <si>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</si>
  <si>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</si>
  <si>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</si>
  <si>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</si>
  <si>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</si>
  <si>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</si>
  <si>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</si>
  <si>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</si>
  <si>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</si>
  <si>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</si>
  <si>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</si>
  <si>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</si>
  <si>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</si>
  <si>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</si>
  <si>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</si>
  <si>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</si>
  <si>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</si>
  <si>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</si>
  <si>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</si>
  <si>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</si>
  <si>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</si>
  <si>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</si>
  <si>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</si>
  <si>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</si>
  <si>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</si>
  <si>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</si>
  <si>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</si>
  <si>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</si>
  <si>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</si>
  <si>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</si>
  <si>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</si>
  <si>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</si>
  <si>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</si>
  <si>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</si>
  <si>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</si>
  <si>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</si>
  <si>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</si>
  <si>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</si>
  <si>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</si>
  <si>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</si>
  <si>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</si>
  <si>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</si>
  <si>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</si>
  <si>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</si>
  <si>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</si>
  <si>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</si>
  <si>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</si>
  <si>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</si>
  <si>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</si>
  <si>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</si>
  <si>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</si>
  <si>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</si>
  <si>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</si>
  <si>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</si>
  <si>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</si>
  <si>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</si>
  <si>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</si>
  <si>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</si>
  <si>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</si>
  <si>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</si>
  <si>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</si>
  <si>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</si>
  <si>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</si>
  <si>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</si>
  <si>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</si>
  <si>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</si>
  <si>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</si>
  <si>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</si>
  <si>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</si>
  <si>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</si>
  <si>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</si>
  <si>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</si>
  <si>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</si>
  <si>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</si>
  <si>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</si>
  <si>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</si>
  <si>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</si>
  <si>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</si>
  <si>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</si>
  <si>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</si>
  <si>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</si>
  <si>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</si>
  <si>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</si>
  <si>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</si>
  <si>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</si>
  <si>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</si>
  <si>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</si>
  <si>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</si>
  <si>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</si>
  <si>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</si>
  <si>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</si>
  <si>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</si>
  <si>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</si>
  <si>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</si>
  <si>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</si>
  <si>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</si>
  <si>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</si>
  <si>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</si>
  <si>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</si>
  <si>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</si>
  <si>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</si>
  <si>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</si>
  <si>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</si>
  <si>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</si>
  <si>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</si>
  <si>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</si>
  <si>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</si>
  <si>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</si>
  <si>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</si>
  <si>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</si>
  <si>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</si>
  <si>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</si>
  <si>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</si>
  <si>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</si>
  <si>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</si>
  <si>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</si>
  <si>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</si>
  <si>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</si>
  <si>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</si>
  <si>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</si>
  <si>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</si>
  <si>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</si>
  <si>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</si>
  <si>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</si>
  <si>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</si>
  <si>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</si>
  <si>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</si>
  <si>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</si>
  <si>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</si>
  <si>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</si>
  <si>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</si>
  <si>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</si>
  <si>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</si>
  <si>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</si>
  <si>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</si>
  <si>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</si>
  <si>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</si>
  <si>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</si>
  <si>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</si>
  <si>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</si>
  <si>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</si>
  <si>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</si>
  <si>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</si>
  <si>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</si>
  <si>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</si>
  <si>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</si>
  <si>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</si>
  <si>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</si>
  <si>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</si>
  <si>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</si>
  <si>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</si>
  <si>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</si>
  <si>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</si>
  <si>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</si>
  <si>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</si>
  <si>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</si>
  <si>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</si>
  <si>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</si>
  <si>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</si>
  <si>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</si>
  <si>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</si>
  <si>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</si>
  <si>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</si>
  <si>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</si>
  <si>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</si>
  <si>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</si>
  <si>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</si>
  <si>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</si>
  <si>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</si>
  <si>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</si>
  <si>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</si>
  <si>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</si>
  <si>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</si>
  <si>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</si>
  <si>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</si>
  <si>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</si>
  <si>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</si>
  <si>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</si>
  <si>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</si>
  <si>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</si>
  <si>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</si>
  <si>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</si>
  <si>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</si>
  <si>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</si>
  <si>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</si>
  <si>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</si>
  <si>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</si>
  <si>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</si>
  <si>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</si>
  <si>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</si>
  <si>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</si>
  <si>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</si>
  <si>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</si>
  <si>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</si>
  <si>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</si>
  <si>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</si>
  <si>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</si>
  <si>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</si>
  <si>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</si>
  <si>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</si>
  <si>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</si>
  <si>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</si>
  <si>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</si>
  <si>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</si>
  <si>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</si>
  <si>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</si>
  <si>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</si>
  <si>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</si>
  <si>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</si>
  <si>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</si>
  <si>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</si>
  <si>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</si>
  <si>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</si>
  <si>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</si>
  <si>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</si>
  <si>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</si>
  <si>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</si>
  <si>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</si>
  <si>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</si>
  <si>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</si>
  <si>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</si>
  <si>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</si>
  <si>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</si>
  <si>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</si>
  <si>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</si>
  <si>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</si>
  <si>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</si>
  <si>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</si>
  <si>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</si>
  <si>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</si>
  <si>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</si>
  <si>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</si>
  <si>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</si>
  <si>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</si>
  <si>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</si>
  <si>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</si>
  <si>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</si>
  <si>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</si>
  <si>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</si>
  <si>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</si>
  <si>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</si>
  <si>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</si>
  <si>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</si>
  <si>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</si>
  <si>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</si>
  <si>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</si>
  <si>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</si>
  <si>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</si>
  <si>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</si>
  <si>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</si>
  <si>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</si>
  <si>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</si>
  <si>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</si>
  <si>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</si>
  <si>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</si>
  <si>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</si>
  <si>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</si>
  <si>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</si>
  <si>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</si>
  <si>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</si>
  <si>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</si>
  <si>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</si>
  <si>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</si>
  <si>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</si>
  <si>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</si>
  <si>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</si>
  <si>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</si>
  <si>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</si>
  <si>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</si>
  <si>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</si>
  <si>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</si>
  <si>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</si>
  <si>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</si>
  <si>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</si>
  <si>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</si>
  <si>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</si>
  <si>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</si>
  <si>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</si>
  <si>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</si>
  <si>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</si>
  <si>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</si>
  <si>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</si>
  <si>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</si>
  <si>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</si>
  <si>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</si>
  <si>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</si>
  <si>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</si>
  <si>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</si>
  <si>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</si>
  <si>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</si>
  <si>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</si>
  <si>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</si>
  <si>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</si>
  <si>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</si>
  <si>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</si>
  <si>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</si>
  <si>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</si>
  <si>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</si>
  <si>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</si>
  <si>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</si>
  <si>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</si>
  <si>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</si>
  <si>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</si>
  <si>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</si>
  <si>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</si>
  <si>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</si>
  <si>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</si>
  <si>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</si>
  <si>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</si>
  <si>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</si>
  <si>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</si>
  <si>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</si>
  <si>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</si>
  <si>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</si>
  <si>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</si>
  <si>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</si>
  <si>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</si>
  <si>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</si>
  <si>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</si>
  <si>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</si>
  <si>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</si>
  <si>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</si>
  <si>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</si>
  <si>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</si>
  <si>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</si>
  <si>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</si>
  <si>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</si>
  <si>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</si>
  <si>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</si>
  <si>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</si>
  <si>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</si>
  <si>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</si>
  <si>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</si>
  <si>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</si>
  <si>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</si>
  <si>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</si>
  <si>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</si>
  <si>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</si>
  <si>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</si>
  <si>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</si>
  <si>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</si>
  <si>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</si>
  <si>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</si>
  <si>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</si>
  <si>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</si>
  <si>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</si>
  <si>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</si>
  <si>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</si>
  <si>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</si>
  <si>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</si>
  <si>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</si>
  <si>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</si>
  <si>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</si>
  <si>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</si>
  <si>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</si>
  <si>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</si>
  <si>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</si>
  <si>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</si>
  <si>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</si>
  <si>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</si>
  <si>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</si>
  <si>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</si>
  <si>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</si>
  <si>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</si>
  <si>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</si>
  <si>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</si>
  <si>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</si>
  <si>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</si>
  <si>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</si>
  <si>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</si>
  <si>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</si>
  <si>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</si>
  <si>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</si>
  <si>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</si>
  <si>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</si>
  <si>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</si>
  <si>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</si>
  <si>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</si>
  <si>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</si>
  <si>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</si>
  <si>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</si>
  <si>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</si>
  <si>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</si>
  <si>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</si>
  <si>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</si>
  <si>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</si>
  <si>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</si>
  <si>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</si>
  <si>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</si>
  <si>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</si>
  <si>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</si>
  <si>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</si>
  <si>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</si>
  <si>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</si>
  <si>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</si>
  <si>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</si>
  <si>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</si>
  <si>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</si>
  <si>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</si>
  <si>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</si>
  <si>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</si>
  <si>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</si>
  <si>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</si>
  <si>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</si>
  <si>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</si>
  <si>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</si>
  <si>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</si>
  <si>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</si>
  <si>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</si>
  <si>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</si>
  <si>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</si>
  <si>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</si>
  <si>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</si>
  <si>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</si>
  <si>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</si>
  <si>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</si>
  <si>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</si>
  <si>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</si>
  <si>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</si>
  <si>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</si>
  <si>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</si>
  <si>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</si>
  <si>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</si>
  <si>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</si>
  <si>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</si>
  <si>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</si>
  <si>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</si>
  <si>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</si>
  <si>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</si>
  <si>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</si>
  <si>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</si>
  <si>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</si>
  <si>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</si>
  <si>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</si>
  <si>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</si>
  <si>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</si>
  <si>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</si>
  <si>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</si>
  <si>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</si>
  <si>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</si>
  <si>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</si>
  <si>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</si>
  <si>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</si>
  <si>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</si>
  <si>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</si>
  <si>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</si>
  <si>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</si>
  <si>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</si>
  <si>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</si>
  <si>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</si>
  <si>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</si>
  <si>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</si>
  <si>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</si>
  <si>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</si>
  <si>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</si>
  <si>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</si>
  <si>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</si>
  <si>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</si>
  <si>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</si>
  <si>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</si>
  <si>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</si>
  <si>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</si>
  <si>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</si>
  <si>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</si>
  <si>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</si>
  <si>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</si>
  <si>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</si>
  <si>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</si>
  <si>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</si>
  <si>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</si>
  <si>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</si>
  <si>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</si>
  <si>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</si>
  <si>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</si>
  <si>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</si>
  <si>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</si>
  <si>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</si>
  <si>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</si>
  <si>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</si>
  <si>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</si>
  <si>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</si>
  <si>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</si>
  <si>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</si>
  <si>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</si>
  <si>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</si>
  <si>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</si>
  <si>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</si>
  <si>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</si>
  <si>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</si>
  <si>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</si>
  <si>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</si>
  <si>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</si>
  <si>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</si>
  <si>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</si>
  <si>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</si>
  <si>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</si>
  <si>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</si>
  <si>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</si>
  <si>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</si>
  <si>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</si>
  <si>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</si>
  <si>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</si>
  <si>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</si>
  <si>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</si>
  <si>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</si>
  <si>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</si>
  <si>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</si>
  <si>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</si>
  <si>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</si>
  <si>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</si>
  <si>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</si>
  <si>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</si>
  <si>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</si>
  <si>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</si>
  <si>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</si>
  <si>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</si>
  <si>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</si>
  <si>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</si>
  <si>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</si>
  <si>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</si>
  <si>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</si>
  <si>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</si>
  <si>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</si>
  <si>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</si>
  <si>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</si>
  <si>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</si>
  <si>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</si>
  <si>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</si>
  <si>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</si>
  <si>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</si>
  <si>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</si>
  <si>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</si>
  <si>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</si>
  <si>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</si>
  <si>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</si>
  <si>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</si>
  <si>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</si>
  <si>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</si>
  <si>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</si>
  <si>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</si>
  <si>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</si>
  <si>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</si>
  <si>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</si>
  <si>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</si>
  <si>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</si>
  <si>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</si>
  <si>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</si>
  <si>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</si>
  <si>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</si>
  <si>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</si>
  <si>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</si>
  <si>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</si>
  <si>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</si>
  <si>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</si>
  <si>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</si>
  <si>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</si>
  <si>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</si>
  <si>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</si>
  <si>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</si>
  <si>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</si>
  <si>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</si>
  <si>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</si>
  <si>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</si>
  <si>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</si>
  <si>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</si>
  <si>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</si>
  <si>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</si>
  <si>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</si>
  <si>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</si>
  <si>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</si>
  <si>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</si>
  <si>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</si>
  <si>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</si>
  <si>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</si>
  <si>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</si>
  <si>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</si>
  <si>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</si>
  <si>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</si>
  <si>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</si>
  <si>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</si>
  <si>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</si>
  <si>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</si>
  <si>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</si>
  <si>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</si>
  <si>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</si>
  <si>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</si>
  <si>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</si>
  <si>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</si>
  <si>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</si>
  <si>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</si>
  <si>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</si>
  <si>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</si>
  <si>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</si>
  <si>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</si>
  <si>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</si>
  <si>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</si>
  <si>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</si>
  <si>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</si>
  <si>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</si>
  <si>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</si>
  <si>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</si>
  <si>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</si>
  <si>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</si>
  <si>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</si>
  <si>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</si>
  <si>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</si>
  <si>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</si>
  <si>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</si>
  <si>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</si>
  <si>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</si>
  <si>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</si>
  <si>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</si>
  <si>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</si>
  <si>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</si>
  <si>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</si>
  <si>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</si>
  <si>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</si>
  <si>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</si>
  <si>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</si>
  <si>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</si>
  <si>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</si>
  <si>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</si>
  <si>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</si>
  <si>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</si>
  <si>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</si>
  <si>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</si>
  <si>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</si>
  <si>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</si>
  <si>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</si>
  <si>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</si>
  <si>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</si>
  <si>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</si>
  <si>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</si>
  <si>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</si>
  <si>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</si>
  <si>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</si>
  <si>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</si>
  <si>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</si>
  <si>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</si>
  <si>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</si>
  <si>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</si>
  <si>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</si>
  <si>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</si>
  <si>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</si>
  <si>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</si>
  <si>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</si>
  <si>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</si>
  <si>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</si>
  <si>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</si>
  <si>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</si>
  <si>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</si>
  <si>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</si>
  <si>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</si>
  <si>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</si>
  <si>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</si>
  <si>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</si>
  <si>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</si>
  <si>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</si>
  <si>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</si>
  <si>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</si>
  <si>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</si>
  <si>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</si>
  <si>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</si>
  <si>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</si>
  <si>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</si>
  <si>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</si>
  <si>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</si>
  <si>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</si>
  <si>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</si>
  <si>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</si>
  <si>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</si>
  <si>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</si>
  <si>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</si>
  <si>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</si>
  <si>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</si>
  <si>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</si>
  <si>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</si>
  <si>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</si>
  <si>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</si>
  <si>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</si>
  <si>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</si>
  <si>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</si>
  <si>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</si>
  <si>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</si>
  <si>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</si>
  <si>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</si>
  <si>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</si>
  <si>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</si>
  <si>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</si>
  <si>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</si>
  <si>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</si>
  <si>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</si>
  <si>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</si>
  <si>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</si>
  <si>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</si>
  <si>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</si>
  <si>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</si>
  <si>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</si>
  <si>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</si>
  <si>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</si>
  <si>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</si>
  <si>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</si>
  <si>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</si>
  <si>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</si>
  <si>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</si>
  <si>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</si>
  <si>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</si>
  <si>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</si>
  <si>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</si>
  <si>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</si>
  <si>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</si>
  <si>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</si>
  <si>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</si>
  <si>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</si>
  <si>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</si>
  <si>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</si>
  <si>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</si>
  <si>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</si>
  <si>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</si>
  <si>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</si>
  <si>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</si>
  <si>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</si>
  <si>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</si>
  <si>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</si>
  <si>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</si>
  <si>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</si>
  <si>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</si>
  <si>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</si>
  <si>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</si>
  <si>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</si>
  <si>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</si>
  <si>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</si>
  <si>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</si>
  <si>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</si>
  <si>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</si>
  <si>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</si>
  <si>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</si>
  <si>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</si>
  <si>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</si>
  <si>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</si>
  <si>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</si>
  <si>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</si>
  <si>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</si>
  <si>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</si>
  <si>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</si>
  <si>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</si>
  <si>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</si>
  <si>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</si>
  <si>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</si>
  <si>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</si>
  <si>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</si>
  <si>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</si>
  <si>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</si>
  <si>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</si>
  <si>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</si>
  <si>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</si>
  <si>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</si>
  <si>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</si>
  <si>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</si>
  <si>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</si>
  <si>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</si>
  <si>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</si>
  <si>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</si>
  <si>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</si>
  <si>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</si>
  <si>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</si>
  <si>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</si>
  <si>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</si>
  <si>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</si>
  <si>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</si>
  <si>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</si>
  <si>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</si>
  <si>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</si>
  <si>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</si>
  <si>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</si>
  <si>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</si>
  <si>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</si>
  <si>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</si>
  <si>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</si>
  <si>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</si>
  <si>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</si>
  <si>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</si>
  <si>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</si>
  <si>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</si>
  <si>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</si>
  <si>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</si>
  <si>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</si>
  <si>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</si>
  <si>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</si>
  <si>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</si>
  <si>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</si>
  <si>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</si>
  <si>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</si>
  <si>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</si>
  <si>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</si>
  <si>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</si>
  <si>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</si>
  <si>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</si>
  <si>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</si>
  <si>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</si>
  <si>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</si>
  <si>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</si>
  <si>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</si>
  <si>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</si>
  <si>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</si>
  <si>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</si>
  <si>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</si>
  <si>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</si>
  <si>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</si>
  <si>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</si>
  <si>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</si>
  <si>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</si>
  <si>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</si>
  <si>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</si>
  <si>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</si>
  <si>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</si>
  <si>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</si>
  <si>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</si>
  <si>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</si>
  <si>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</si>
  <si>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</si>
  <si>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</si>
  <si>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</si>
  <si>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</si>
  <si>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</si>
  <si>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</si>
  <si>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</si>
  <si>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</si>
  <si>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</si>
  <si>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</si>
  <si>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</si>
  <si>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</si>
  <si>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</si>
  <si>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</si>
  <si>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</si>
  <si>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</si>
  <si>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</si>
  <si>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</si>
  <si>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</si>
  <si>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</si>
  <si>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</si>
  <si>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</si>
  <si>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</si>
  <si>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</si>
  <si>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</si>
  <si>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</si>
  <si>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</si>
  <si>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</si>
  <si>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</si>
  <si>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</si>
  <si>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</si>
  <si>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</si>
  <si>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</si>
  <si>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</si>
  <si>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</si>
  <si>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</si>
  <si>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</si>
  <si>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</si>
  <si>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</si>
  <si>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</si>
  <si>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</si>
  <si>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</si>
  <si>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</si>
  <si>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</si>
  <si>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</si>
  <si>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</si>
  <si>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</si>
  <si>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</si>
  <si>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</si>
  <si>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</si>
  <si>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</si>
  <si>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</si>
  <si>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</si>
  <si>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</si>
  <si>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</si>
  <si>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</si>
  <si>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</si>
  <si>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</si>
  <si>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</si>
  <si>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</si>
  <si>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</si>
  <si>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</si>
  <si>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</si>
  <si>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</si>
  <si>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</si>
  <si>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</si>
  <si>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</si>
  <si>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</si>
  <si>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</si>
  <si>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</si>
  <si>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</si>
  <si>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</si>
  <si>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</si>
  <si>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</si>
  <si>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</si>
  <si>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</si>
  <si>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</si>
  <si>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</si>
  <si>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</si>
  <si>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</si>
  <si>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</si>
  <si>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</si>
  <si>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</si>
  <si>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</si>
  <si>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</si>
  <si>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</si>
  <si>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</si>
  <si>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</si>
  <si>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</si>
  <si>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</si>
  <si>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</si>
  <si>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</si>
  <si>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</si>
  <si>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</si>
  <si>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</si>
  <si>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</si>
  <si>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</si>
  <si>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</si>
  <si>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</si>
  <si>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</si>
  <si>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</si>
  <si>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</si>
  <si>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</si>
  <si>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</si>
  <si>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</si>
  <si>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</si>
  <si>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</si>
  <si>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</si>
  <si>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</si>
  <si>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</si>
  <si>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</si>
  <si>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</si>
  <si>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</si>
  <si>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</si>
  <si>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</si>
  <si>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</si>
  <si>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</si>
  <si>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</si>
  <si>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</si>
  <si>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</si>
  <si>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</si>
  <si>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</si>
  <si>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</si>
  <si>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</si>
  <si>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</si>
  <si>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</si>
  <si>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</si>
  <si>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</si>
  <si>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</si>
  <si>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</si>
  <si>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</si>
  <si>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</si>
  <si>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</si>
  <si>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</si>
  <si>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</si>
  <si>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</si>
  <si>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</si>
  <si>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</si>
  <si>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</si>
  <si>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</si>
  <si>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</si>
  <si>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</si>
  <si>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</si>
  <si>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</si>
  <si>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</si>
  <si>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</si>
  <si>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</si>
  <si>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</si>
  <si>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</si>
  <si>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</si>
  <si>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</si>
  <si>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</si>
  <si>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</si>
  <si>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</si>
  <si>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</si>
  <si>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</si>
  <si>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</si>
  <si>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</si>
  <si>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</si>
  <si>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</si>
  <si>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</si>
  <si>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</si>
  <si>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</si>
  <si>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</si>
  <si>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</si>
  <si>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</si>
  <si>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</si>
  <si>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</si>
  <si>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</si>
  <si>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</si>
  <si>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</si>
  <si>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</si>
  <si>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</si>
  <si>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</si>
  <si>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</si>
  <si>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</si>
  <si>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</si>
  <si>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</si>
  <si>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</si>
  <si>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</si>
  <si>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</si>
  <si>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</si>
  <si>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</si>
  <si>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</si>
  <si>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</si>
  <si>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</si>
  <si>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</si>
  <si>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</si>
  <si>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</si>
  <si>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</si>
  <si>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</si>
  <si>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</si>
  <si>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</si>
  <si>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</si>
  <si>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</si>
  <si>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</si>
  <si>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</si>
  <si>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</si>
  <si>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</si>
  <si>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</si>
  <si>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</si>
  <si>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</si>
  <si>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</si>
  <si>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</si>
  <si>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</si>
  <si>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</si>
  <si>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</si>
  <si>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</si>
  <si>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</si>
  <si>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</si>
  <si>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</si>
  <si>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</si>
  <si>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</si>
  <si>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</si>
  <si>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</si>
  <si>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</si>
  <si>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</si>
  <si>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</si>
  <si>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</si>
  <si>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</si>
  <si>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</si>
  <si>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</si>
  <si>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</si>
  <si>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</si>
  <si>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</si>
  <si>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</si>
  <si>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</si>
  <si>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</si>
  <si>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</si>
  <si>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</si>
  <si>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</si>
  <si>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</si>
  <si>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</si>
  <si>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</si>
  <si>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</si>
  <si>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</si>
  <si>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</si>
  <si>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</si>
  <si>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</si>
  <si>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</si>
  <si>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</si>
  <si>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</si>
  <si>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</si>
  <si>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</si>
  <si>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</si>
  <si>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</si>
  <si>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</si>
  <si>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</si>
  <si>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</si>
  <si>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</si>
  <si>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</si>
  <si>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</si>
  <si>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</si>
  <si>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</si>
  <si>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</si>
  <si>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</si>
  <si>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</si>
  <si>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</si>
  <si>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</si>
  <si>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</si>
  <si>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</si>
  <si>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</si>
  <si>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</si>
  <si>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</si>
  <si>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</si>
  <si>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</si>
  <si>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</si>
  <si>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</si>
  <si>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</si>
  <si>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</si>
  <si>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</si>
  <si>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</si>
  <si>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</si>
  <si>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</si>
  <si>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</si>
  <si>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</si>
  <si>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</si>
  <si>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</si>
  <si>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</si>
  <si>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</si>
  <si>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</si>
  <si>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</si>
  <si>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</si>
  <si>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</si>
  <si>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</si>
  <si>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</si>
  <si>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</si>
  <si>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</si>
  <si>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</si>
  <si>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</si>
  <si>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</si>
  <si>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</si>
  <si>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</si>
  <si>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</si>
  <si>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</si>
  <si>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</si>
  <si>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</si>
  <si>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</si>
  <si>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</si>
  <si>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</si>
  <si>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</si>
  <si>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</si>
  <si>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</si>
  <si>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</si>
  <si>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</si>
  <si>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</si>
  <si>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</si>
  <si>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</si>
  <si>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</si>
  <si>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</si>
  <si>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</si>
  <si>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</si>
  <si>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</si>
  <si>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</si>
  <si>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</si>
  <si>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</si>
  <si>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</si>
  <si>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</si>
  <si>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</si>
  <si>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</si>
  <si>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</si>
  <si>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</si>
  <si>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</si>
  <si>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</si>
  <si>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</si>
  <si>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</si>
  <si>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</si>
  <si>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</si>
  <si>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</si>
  <si>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</si>
  <si>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</si>
  <si>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</si>
  <si>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</si>
  <si>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</si>
  <si>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</si>
  <si>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</si>
  <si>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</si>
  <si>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</si>
  <si>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</si>
  <si>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</si>
  <si>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</si>
  <si>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</si>
  <si>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</si>
  <si>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</si>
  <si>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</si>
  <si>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</si>
  <si>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</si>
  <si>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</si>
  <si>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</si>
  <si>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</si>
  <si>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</si>
  <si>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</si>
  <si>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</si>
  <si>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</si>
  <si>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</si>
  <si>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</si>
  <si>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</si>
  <si>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</si>
  <si>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</si>
  <si>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</si>
  <si>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</si>
  <si>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</si>
  <si>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</si>
  <si>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</si>
  <si>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</si>
  <si>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</si>
  <si>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</si>
  <si>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</si>
  <si>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</si>
  <si>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</si>
  <si>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</si>
  <si>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</si>
  <si>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</si>
  <si>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</si>
  <si>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</si>
  <si>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</si>
  <si>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</si>
  <si>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</si>
  <si>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</si>
  <si>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</si>
  <si>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</si>
  <si>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</si>
  <si>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</si>
  <si>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</si>
  <si>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</si>
  <si>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</si>
  <si>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</si>
  <si>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</si>
  <si>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</si>
  <si>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</si>
  <si>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</si>
  <si>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</si>
  <si>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</si>
  <si>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</si>
  <si>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</si>
  <si>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</si>
  <si>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</si>
  <si>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</si>
  <si>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</si>
  <si>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</si>
  <si>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</si>
  <si>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</si>
  <si>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</si>
  <si>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</si>
  <si>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</si>
  <si>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</si>
  <si>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</si>
  <si>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</si>
  <si>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</si>
  <si>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</si>
  <si>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</si>
  <si>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</si>
  <si>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</si>
  <si>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</si>
  <si>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</si>
  <si>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</si>
  <si>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</si>
  <si>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</si>
  <si>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</si>
  <si>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</si>
  <si>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</si>
  <si>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</si>
  <si>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</si>
  <si>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</si>
  <si>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</si>
  <si>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</si>
  <si>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</si>
  <si>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</si>
  <si>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</si>
  <si>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</si>
  <si>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</si>
  <si>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</si>
  <si>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</si>
  <si>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</si>
  <si>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</si>
  <si>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</si>
  <si>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</si>
  <si>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</si>
  <si>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</si>
  <si>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</si>
  <si>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</si>
  <si>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</si>
  <si>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</si>
  <si>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</si>
  <si>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</si>
  <si>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</si>
  <si>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</si>
  <si>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</si>
  <si>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</si>
  <si>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</si>
  <si>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</si>
  <si>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</si>
  <si>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</si>
  <si>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</si>
  <si>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</si>
  <si>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</si>
  <si>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</si>
  <si>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</si>
  <si>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</si>
  <si>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</si>
  <si>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</si>
  <si>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</si>
  <si>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</si>
  <si>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</si>
  <si>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</si>
  <si>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</si>
  <si>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</si>
  <si>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</si>
  <si>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</si>
  <si>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</si>
  <si>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</si>
  <si>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</si>
  <si>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</si>
  <si>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</si>
  <si>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</si>
  <si>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</si>
  <si>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</si>
  <si>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</si>
  <si>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</si>
  <si>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</si>
  <si>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</si>
  <si>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</si>
  <si>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</si>
  <si>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</si>
  <si>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</si>
  <si>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</si>
  <si>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</si>
  <si>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</si>
  <si>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</si>
  <si>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</si>
  <si>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</si>
  <si>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</si>
  <si>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</si>
  <si>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</si>
  <si>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</si>
  <si>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</si>
  <si>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</si>
  <si>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</si>
  <si>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</si>
  <si>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</si>
  <si>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</si>
  <si>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</si>
  <si>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</si>
  <si>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</si>
  <si>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</si>
  <si>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</si>
  <si>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</si>
  <si>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</si>
  <si>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</si>
  <si>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</si>
  <si>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</si>
  <si>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</si>
  <si>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</si>
  <si>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</si>
  <si>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</si>
  <si>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</si>
  <si>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</si>
  <si>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</si>
  <si>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</si>
  <si>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</si>
  <si>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</si>
  <si>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</si>
  <si>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</si>
  <si>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</si>
  <si>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</si>
  <si>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</si>
  <si>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</si>
  <si>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</si>
  <si>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</si>
  <si>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</si>
  <si>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</si>
  <si>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</si>
  <si>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</si>
  <si>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</si>
  <si>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</si>
  <si>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</si>
  <si>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</si>
  <si>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</si>
  <si>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</si>
  <si>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</si>
  <si>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</si>
  <si>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</si>
  <si>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</si>
  <si>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</si>
  <si>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</si>
  <si>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</si>
  <si>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</si>
  <si>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</si>
  <si>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</si>
  <si>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</si>
  <si>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</si>
  <si>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</si>
  <si>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</si>
  <si>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</si>
  <si>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</si>
  <si>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</si>
  <si>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</si>
  <si>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</si>
  <si>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</si>
  <si>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</si>
  <si>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</si>
  <si>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</si>
  <si>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</si>
  <si>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</si>
  <si>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</si>
  <si>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</si>
  <si>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</si>
  <si>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</si>
  <si>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</si>
  <si>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</si>
  <si>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</si>
  <si>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</si>
  <si>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</si>
  <si>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</si>
  <si>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</si>
  <si>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</si>
  <si>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</si>
  <si>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</si>
  <si>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</si>
  <si>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</si>
  <si>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</si>
  <si>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</si>
  <si>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</si>
  <si>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</si>
  <si>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</si>
  <si>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</si>
  <si>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</si>
  <si>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</si>
  <si>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</si>
  <si>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</si>
  <si>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</si>
  <si>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</si>
  <si>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</si>
  <si>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</si>
  <si>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</si>
  <si>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</si>
  <si>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</si>
  <si>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</si>
  <si>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</si>
  <si>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</si>
  <si>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</si>
  <si>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</si>
  <si>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</si>
  <si>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</si>
  <si>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</si>
  <si>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</si>
  <si>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</si>
  <si>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</si>
  <si>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</si>
  <si>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</si>
  <si>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</si>
  <si>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</si>
  <si>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</si>
  <si>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</si>
  <si>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</si>
  <si>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</si>
  <si>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</si>
  <si>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</si>
  <si>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</si>
  <si>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</si>
  <si>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</si>
  <si>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</si>
  <si>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</si>
  <si>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</si>
  <si>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</si>
  <si>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</si>
  <si>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</si>
  <si>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</si>
  <si>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</si>
  <si>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</si>
  <si>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</si>
  <si>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</si>
  <si>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</si>
  <si>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</si>
  <si>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</si>
  <si>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</si>
  <si>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</si>
  <si>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</si>
  <si>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</si>
  <si>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</si>
  <si>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</si>
  <si>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</si>
  <si>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</si>
  <si>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</si>
  <si>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</si>
  <si>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</si>
  <si>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</si>
  <si>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</si>
  <si>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</si>
  <si>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</si>
  <si>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</si>
  <si>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</si>
  <si>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</si>
  <si>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</si>
  <si>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</si>
  <si>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</si>
  <si>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</si>
  <si>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</si>
  <si>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</si>
  <si>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</si>
  <si>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</si>
  <si>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</si>
  <si>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</si>
  <si>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</si>
  <si>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</si>
  <si>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</si>
  <si>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</si>
  <si>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</si>
  <si>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</si>
  <si>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</si>
  <si>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</si>
  <si>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</si>
  <si>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</si>
  <si>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</si>
  <si>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</si>
  <si>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</si>
  <si>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</si>
  <si>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</si>
  <si>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</si>
  <si>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</si>
  <si>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</si>
  <si>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</si>
  <si>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</si>
  <si>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</si>
  <si>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</si>
  <si>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</si>
  <si>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</si>
  <si>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</si>
  <si>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</si>
  <si>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</si>
  <si>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</si>
  <si>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</si>
  <si>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</si>
  <si>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</si>
  <si>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</si>
  <si>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</si>
  <si>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</si>
  <si>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</si>
  <si>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</si>
  <si>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</si>
  <si>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</si>
  <si>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</si>
  <si>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</si>
  <si>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</si>
  <si>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</si>
  <si>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</si>
  <si>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</si>
  <si>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</si>
  <si>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</si>
  <si>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</si>
  <si>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</si>
  <si>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</si>
  <si>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</si>
  <si>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</si>
  <si>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</si>
  <si>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</si>
  <si>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</si>
  <si>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</si>
  <si>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</si>
  <si>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</si>
  <si>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</si>
  <si>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</si>
  <si>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</si>
  <si>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</si>
  <si>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</si>
  <si>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</si>
  <si>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</si>
  <si>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</si>
  <si>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</si>
  <si>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</si>
  <si>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</si>
  <si>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</si>
  <si>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</si>
  <si>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</si>
  <si>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</si>
  <si>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</si>
  <si>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</si>
  <si>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</si>
  <si>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</si>
  <si>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</si>
  <si>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</si>
  <si>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</si>
  <si>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</si>
  <si>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</si>
  <si>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</si>
  <si>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</si>
  <si>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</si>
  <si>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</si>
  <si>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</si>
  <si>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</si>
  <si>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</si>
  <si>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</si>
  <si>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</si>
  <si>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</si>
  <si>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</si>
  <si>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</si>
  <si>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</si>
  <si>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</si>
  <si>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</si>
  <si>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</si>
  <si>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</si>
  <si>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</si>
  <si>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</si>
  <si>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</si>
  <si>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</si>
  <si>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</si>
  <si>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</si>
  <si>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</si>
  <si>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</si>
  <si>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</si>
  <si>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</si>
  <si>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</si>
  <si>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</si>
  <si>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</si>
  <si>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</si>
  <si>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</si>
  <si>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</si>
  <si>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</si>
  <si>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</si>
  <si>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</si>
  <si>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</si>
  <si>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</si>
  <si>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</si>
  <si>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</si>
  <si>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</si>
  <si>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</si>
  <si>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</si>
  <si>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</si>
  <si>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</si>
  <si>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</si>
  <si>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</si>
  <si>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</si>
  <si>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</si>
  <si>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</si>
  <si>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</si>
  <si>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</si>
  <si>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</si>
  <si>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</si>
  <si>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</si>
  <si>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</si>
  <si>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</si>
  <si>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</si>
  <si>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</si>
  <si>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</si>
  <si>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</si>
  <si>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</si>
  <si>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</si>
  <si>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</si>
  <si>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</si>
  <si>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</si>
  <si>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</si>
  <si>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</si>
  <si>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</si>
  <si>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</si>
  <si>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</si>
  <si>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</si>
  <si>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</si>
  <si>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</si>
  <si>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</si>
  <si>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</si>
  <si>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</si>
  <si>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</si>
  <si>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</si>
  <si>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</si>
  <si>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</si>
  <si>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</si>
  <si>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</si>
  <si>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</si>
  <si>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</si>
  <si>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</si>
  <si>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</si>
  <si>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</si>
  <si>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</si>
  <si>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</si>
  <si>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</si>
  <si>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</si>
  <si>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</si>
  <si>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</si>
  <si>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</si>
  <si>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</si>
  <si>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</si>
  <si>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</si>
  <si>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</si>
  <si>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</si>
  <si>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</si>
  <si>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</si>
  <si>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</si>
  <si>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</si>
  <si>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</si>
  <si>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</si>
  <si>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</si>
  <si>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</si>
  <si>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</si>
  <si>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</si>
  <si>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</si>
  <si>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</si>
  <si>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</si>
  <si>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</si>
  <si>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</si>
  <si>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</si>
  <si>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</si>
  <si>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</si>
  <si>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</si>
  <si>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</si>
  <si>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</si>
  <si>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</si>
  <si>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</si>
  <si>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</si>
  <si>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</si>
  <si>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</si>
  <si>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</si>
  <si>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</si>
  <si>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</si>
  <si>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</si>
  <si>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</si>
  <si>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</si>
  <si>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</si>
  <si>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</si>
  <si>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</si>
  <si>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</si>
  <si>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</si>
  <si>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</si>
  <si>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</si>
  <si>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</si>
  <si>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</si>
  <si>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</si>
  <si>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</si>
  <si>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</si>
  <si>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</si>
  <si>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</si>
  <si>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</si>
  <si>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</si>
  <si>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</si>
  <si>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</si>
  <si>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</si>
  <si>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</si>
  <si>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</si>
  <si>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</si>
  <si>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</si>
  <si>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</si>
  <si>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</si>
  <si>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</si>
  <si>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</si>
  <si>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</si>
  <si>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</si>
  <si>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</si>
  <si>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</si>
  <si>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</si>
  <si>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</si>
  <si>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</si>
  <si>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</si>
  <si>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</si>
  <si>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</si>
  <si>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</si>
  <si>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</si>
  <si>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</si>
  <si>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</si>
  <si>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</si>
  <si>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</si>
  <si>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</si>
  <si>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</si>
  <si>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</si>
  <si>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</si>
  <si>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</si>
  <si>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</si>
  <si>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</si>
  <si>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</si>
  <si>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</si>
  <si>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</si>
  <si>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</si>
  <si>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</si>
  <si>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</si>
  <si>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</si>
  <si>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</si>
  <si>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</si>
  <si>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</si>
  <si>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</si>
  <si>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</si>
  <si>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</si>
  <si>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</si>
  <si>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</si>
  <si>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</si>
  <si>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</si>
  <si>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</si>
  <si>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</si>
  <si>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</si>
  <si>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</si>
  <si>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</si>
  <si>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</si>
  <si>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</si>
  <si>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</si>
  <si>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</si>
  <si>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</si>
  <si>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</si>
  <si>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</si>
  <si>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</si>
  <si>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</si>
  <si>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</si>
  <si>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</si>
  <si>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</si>
  <si>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</si>
  <si>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</si>
  <si>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</si>
  <si>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</si>
  <si>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</si>
  <si>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</si>
  <si>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</si>
  <si>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</si>
  <si>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</si>
  <si>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</si>
  <si>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</si>
  <si>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</si>
  <si>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</si>
  <si>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</si>
  <si>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</si>
  <si>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</si>
  <si>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</si>
  <si>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</si>
  <si>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</si>
  <si>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</si>
  <si>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</si>
  <si>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</si>
  <si>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</si>
  <si>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</si>
  <si>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</si>
  <si>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</si>
  <si>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</si>
  <si>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</si>
  <si>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</si>
  <si>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</si>
  <si>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</si>
  <si>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</si>
  <si>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</si>
  <si>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</si>
  <si>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</si>
  <si>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</si>
  <si>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</si>
  <si>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</si>
  <si>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</si>
  <si>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</si>
  <si>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</si>
  <si>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</si>
  <si>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</si>
  <si>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</si>
  <si>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</si>
  <si>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</si>
  <si>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</si>
  <si>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</si>
  <si>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</si>
  <si>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</si>
  <si>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</si>
  <si>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</si>
  <si>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</si>
  <si>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</si>
  <si>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</si>
  <si>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</si>
  <si>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</si>
  <si>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</si>
  <si>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</si>
  <si>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</si>
  <si>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</si>
  <si>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</si>
  <si>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</si>
  <si>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</si>
  <si>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</si>
  <si>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</si>
  <si>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</si>
  <si>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</si>
  <si>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</si>
  <si>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</si>
  <si>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</si>
  <si>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</si>
  <si>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</si>
  <si>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</si>
  <si>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</si>
  <si>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</si>
  <si>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</si>
  <si>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</si>
  <si>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</si>
  <si>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</si>
  <si>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</si>
  <si>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</si>
  <si>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</si>
  <si>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</si>
  <si>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</si>
  <si>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</si>
  <si>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</si>
  <si>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</si>
  <si>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</si>
  <si>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</si>
  <si>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</si>
  <si>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</si>
  <si>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</si>
  <si>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</si>
  <si>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</si>
  <si>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</si>
  <si>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</si>
  <si>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</si>
  <si>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</si>
  <si>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</si>
  <si>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</si>
  <si>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</si>
  <si>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</si>
  <si>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</si>
  <si>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</si>
  <si>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</si>
  <si>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</si>
  <si>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</si>
  <si>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</si>
  <si>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</si>
  <si>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</si>
  <si>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</si>
  <si>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</si>
  <si>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</si>
  <si>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</si>
  <si>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</si>
  <si>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</si>
  <si>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</si>
  <si>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</si>
  <si>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</si>
  <si>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</si>
  <si>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</si>
  <si>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</si>
  <si>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</si>
  <si>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</si>
  <si>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</si>
  <si>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</si>
  <si>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</si>
  <si>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</si>
  <si>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</si>
  <si>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</si>
  <si>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</si>
  <si>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</si>
  <si>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</si>
  <si>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</si>
  <si>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</si>
  <si>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</si>
  <si>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</si>
  <si>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</si>
  <si>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</si>
  <si>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</si>
  <si>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</si>
  <si>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</si>
  <si>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</si>
  <si>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</si>
  <si>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</si>
  <si>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</si>
  <si>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</si>
  <si>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</si>
  <si>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</si>
  <si>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</si>
  <si>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</si>
  <si>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</si>
  <si>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</si>
  <si>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</si>
  <si>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</si>
  <si>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</si>
  <si>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</si>
  <si>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</si>
  <si>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</si>
  <si>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</si>
  <si>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</si>
  <si>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</si>
  <si>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</si>
  <si>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</si>
  <si>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</si>
  <si>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</si>
  <si>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</si>
  <si>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</si>
  <si>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</si>
  <si>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</si>
  <si>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</si>
  <si>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</si>
  <si>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</si>
  <si>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</si>
  <si>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</si>
  <si>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</si>
  <si>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</si>
  <si>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</si>
  <si>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</si>
  <si>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</si>
  <si>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</si>
  <si>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</si>
  <si>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</si>
  <si>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</si>
  <si>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</si>
  <si>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</si>
  <si>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</si>
  <si>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</si>
  <si>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</si>
  <si>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</si>
  <si>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</si>
  <si>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</si>
  <si>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</si>
  <si>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</si>
  <si>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</si>
  <si>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</si>
  <si>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</si>
  <si>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</si>
  <si>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</si>
  <si>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</si>
  <si>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</si>
  <si>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</si>
  <si>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</si>
  <si>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</si>
  <si>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</si>
  <si>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</si>
  <si>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</si>
  <si>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</si>
  <si>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</si>
  <si>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</si>
  <si>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</si>
  <si>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</si>
  <si>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</si>
  <si>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</si>
  <si>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</si>
  <si>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</si>
  <si>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</si>
  <si>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</si>
  <si>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</si>
  <si>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</si>
  <si>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</si>
  <si>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</si>
  <si>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</si>
  <si>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</si>
  <si>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</si>
  <si>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</si>
  <si>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</si>
  <si>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</si>
  <si>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</si>
  <si>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</si>
  <si>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</si>
  <si>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</si>
  <si>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</si>
  <si>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</si>
  <si>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</si>
  <si>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</si>
  <si>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</si>
  <si>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</si>
  <si>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</si>
  <si>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</si>
  <si>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</si>
  <si>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</si>
  <si>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</si>
  <si>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</si>
  <si>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</si>
  <si>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</si>
  <si>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</si>
  <si>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</si>
  <si>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</si>
  <si>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</si>
  <si>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</si>
  <si>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</si>
  <si>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</si>
  <si>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</si>
  <si>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</si>
  <si>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</si>
  <si>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</si>
  <si>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</si>
  <si>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</si>
  <si>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</si>
  <si>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</si>
  <si>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</si>
  <si>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</si>
  <si>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</si>
  <si>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</si>
  <si>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</si>
  <si>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</si>
  <si>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</si>
  <si>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</si>
  <si>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</si>
  <si>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</si>
  <si>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</si>
  <si>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</si>
  <si>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</si>
  <si>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</si>
  <si>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</si>
  <si>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</si>
  <si>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</si>
  <si>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</si>
  <si>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</si>
  <si>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</si>
  <si>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</si>
  <si>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</si>
  <si>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</si>
  <si>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</si>
  <si>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</si>
  <si>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</si>
  <si>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</si>
  <si>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</si>
  <si>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</si>
  <si>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</si>
  <si>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</si>
  <si>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</si>
  <si>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</si>
  <si>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</si>
  <si>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</si>
  <si>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</si>
  <si>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</si>
  <si>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</si>
  <si>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</si>
  <si>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</si>
  <si>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</si>
  <si>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</si>
  <si>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</si>
  <si>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</si>
  <si>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</si>
  <si>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</si>
  <si>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</si>
  <si>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</si>
  <si>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</si>
  <si>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</si>
  <si>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</si>
  <si>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</si>
  <si>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</si>
  <si>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</si>
  <si>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</si>
  <si>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</si>
  <si>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</si>
  <si>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</si>
  <si>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</si>
  <si>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</si>
  <si>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</si>
  <si>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</si>
  <si>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</si>
  <si>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</si>
  <si>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</si>
  <si>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</si>
  <si>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</si>
  <si>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</si>
  <si>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</si>
  <si>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</si>
  <si>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</si>
  <si>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</si>
  <si>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</si>
  <si>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</si>
  <si>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</si>
  <si>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</si>
  <si>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</si>
  <si>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</si>
  <si>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</si>
  <si>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</si>
  <si>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</si>
  <si>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</si>
  <si>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</si>
  <si>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</si>
  <si>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</si>
  <si>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</si>
  <si>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</si>
  <si>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</si>
  <si>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</si>
  <si>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</si>
  <si>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</si>
  <si>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</si>
  <si>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</si>
  <si>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</si>
  <si>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</si>
  <si>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</si>
  <si>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</si>
  <si>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</si>
  <si>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</si>
  <si>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</si>
  <si>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</si>
  <si>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</si>
  <si>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</si>
  <si>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</si>
  <si>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</si>
  <si>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</si>
  <si>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</si>
  <si>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</si>
  <si>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</si>
  <si>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</si>
  <si>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</si>
  <si>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</si>
  <si>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</si>
  <si>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</si>
  <si>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</si>
  <si>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</si>
  <si>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</si>
  <si>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</si>
  <si>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</si>
  <si>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</si>
  <si>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</si>
  <si>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</si>
  <si>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</si>
  <si>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</si>
  <si>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</si>
  <si>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</si>
  <si>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</si>
  <si>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</si>
  <si>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</si>
  <si>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</si>
  <si>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</si>
  <si>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</si>
  <si>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</si>
  <si>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</si>
  <si>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</si>
  <si>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</si>
  <si>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</si>
  <si>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</si>
  <si>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</si>
  <si>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</si>
  <si>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</si>
  <si>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</si>
  <si>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</si>
  <si>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</si>
  <si>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</si>
  <si>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</si>
  <si>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</si>
  <si>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</si>
  <si>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</si>
  <si>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</si>
  <si>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</si>
  <si>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</si>
  <si>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</si>
  <si>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</si>
  <si>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</si>
  <si>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</si>
  <si>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</si>
  <si>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</si>
  <si>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</si>
  <si>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</si>
  <si>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</si>
  <si>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</si>
  <si>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</si>
  <si>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</si>
  <si>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</si>
  <si>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</si>
  <si>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</si>
  <si>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</si>
  <si>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</si>
  <si>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</si>
  <si>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</si>
  <si>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</si>
  <si>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</si>
  <si>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</si>
  <si>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</si>
  <si>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</si>
  <si>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</si>
  <si>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</si>
  <si>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</si>
  <si>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</si>
  <si>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</si>
  <si>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</si>
  <si>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</si>
  <si>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</si>
  <si>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</si>
  <si>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</si>
  <si>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</si>
  <si>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</si>
  <si>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</si>
  <si>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</si>
  <si>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</si>
  <si>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</si>
  <si>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</si>
  <si>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</si>
  <si>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</si>
  <si>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</si>
  <si>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</si>
  <si>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</si>
  <si>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</si>
  <si>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</si>
  <si>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</si>
  <si>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</si>
  <si>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</si>
  <si>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</si>
  <si>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</si>
  <si>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</si>
  <si>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</si>
  <si>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</si>
  <si>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</si>
  <si>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</si>
  <si>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</si>
  <si>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</si>
  <si>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</si>
  <si>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</si>
  <si>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</si>
  <si>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</si>
  <si>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</si>
  <si>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</si>
  <si>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</si>
  <si>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</si>
  <si>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</si>
  <si>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</si>
  <si>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</si>
  <si>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</si>
  <si>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</si>
  <si>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</si>
  <si>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</si>
  <si>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</si>
  <si>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</si>
  <si>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</si>
  <si>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</si>
  <si>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</si>
  <si>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</si>
  <si>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</si>
  <si>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</si>
  <si>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</si>
  <si>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</si>
  <si>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</si>
  <si>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</si>
  <si>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</si>
  <si>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</si>
  <si>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</si>
  <si>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</si>
  <si>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</si>
  <si>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</si>
  <si>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</si>
  <si>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</si>
  <si>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</si>
  <si>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</si>
  <si>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</si>
  <si>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</si>
  <si>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</si>
  <si>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</si>
  <si>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</si>
  <si>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</si>
  <si>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</si>
  <si>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</si>
  <si>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</si>
  <si>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</si>
  <si>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</si>
  <si>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</si>
  <si>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</si>
  <si>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</si>
  <si>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</si>
  <si>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</si>
  <si>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</si>
  <si>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</si>
  <si>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</si>
  <si>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</si>
  <si>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</si>
  <si>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</si>
  <si>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</si>
  <si>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</si>
  <si>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</si>
  <si>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</si>
  <si>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</si>
  <si>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</si>
  <si>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</si>
  <si>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</si>
  <si>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</si>
  <si>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</si>
  <si>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</si>
  <si>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</si>
  <si>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</si>
  <si>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</si>
  <si>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</si>
  <si>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</si>
  <si>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</si>
  <si>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</si>
  <si>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</si>
  <si>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</si>
  <si>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</si>
  <si>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</si>
  <si>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</si>
  <si>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</si>
  <si>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</si>
  <si>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</si>
  <si>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</si>
  <si>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</si>
  <si>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</si>
  <si>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</si>
  <si>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</si>
  <si>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</si>
  <si>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</si>
  <si>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</si>
  <si>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</si>
  <si>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</si>
  <si>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</si>
  <si>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</si>
  <si>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</si>
  <si>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</si>
  <si>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</si>
  <si>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</si>
  <si>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</si>
  <si>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</si>
  <si>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</si>
  <si>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</si>
  <si>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</si>
  <si>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</si>
  <si>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</si>
  <si>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</si>
  <si>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</si>
  <si>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</si>
  <si>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</si>
  <si>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</si>
  <si>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</si>
  <si>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</si>
  <si>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</si>
  <si>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</si>
  <si>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</si>
  <si>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</si>
  <si>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</si>
  <si>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</si>
  <si>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</si>
  <si>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</si>
  <si>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</si>
  <si>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</si>
  <si>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</si>
  <si>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</si>
  <si>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</si>
  <si>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</si>
  <si>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</si>
  <si>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</si>
  <si>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</si>
  <si>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</si>
  <si>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</si>
  <si>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</si>
  <si>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</si>
  <si>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</si>
  <si>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</si>
  <si>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</si>
  <si>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</si>
  <si>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</si>
  <si>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</si>
  <si>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</si>
  <si>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</si>
  <si>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</si>
  <si>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</si>
  <si>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</si>
  <si>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</si>
  <si>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</si>
  <si>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</si>
  <si>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</si>
  <si>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</si>
  <si>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</si>
  <si>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</si>
  <si>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</si>
  <si>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</si>
  <si>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</si>
  <si>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</si>
  <si>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</si>
  <si>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</si>
  <si>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</si>
  <si>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</si>
  <si>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</si>
  <si>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</si>
  <si>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</si>
  <si>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</si>
  <si>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</si>
  <si>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</si>
  <si>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</si>
  <si>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</si>
  <si>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</si>
  <si>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</si>
  <si>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</si>
  <si>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</si>
  <si>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</si>
  <si>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</si>
  <si>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</si>
  <si>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</si>
  <si>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</si>
  <si>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</si>
  <si>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</si>
  <si>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</si>
  <si>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</si>
  <si>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</si>
  <si>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</si>
  <si>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</si>
  <si>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</si>
  <si>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</si>
  <si>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</si>
  <si>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</si>
  <si>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</si>
  <si>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</si>
  <si>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</si>
  <si>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</si>
  <si>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</si>
  <si>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</si>
  <si>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</si>
  <si>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</si>
  <si>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</si>
  <si>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</si>
  <si>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</si>
  <si>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</si>
  <si>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</si>
  <si>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</si>
  <si>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</si>
  <si>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</si>
  <si>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</si>
  <si>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</si>
  <si>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</si>
  <si>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</si>
  <si>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</si>
  <si>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</si>
  <si>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</si>
  <si>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</si>
  <si>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</si>
  <si>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</si>
  <si>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</si>
  <si>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</si>
  <si>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</si>
  <si>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</si>
  <si>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</si>
  <si>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</si>
  <si>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</si>
  <si>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</si>
  <si>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</si>
  <si>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</si>
  <si>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</si>
  <si>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</si>
  <si>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</si>
  <si>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</si>
  <si>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</si>
  <si>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</si>
  <si>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</si>
  <si>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</si>
  <si>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</si>
  <si>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</si>
  <si>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</si>
  <si>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</si>
  <si>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</si>
  <si>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</si>
  <si>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</si>
  <si>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</si>
  <si>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</si>
  <si>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</si>
  <si>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</si>
  <si>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</si>
  <si>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</si>
  <si>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</si>
  <si>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</si>
  <si>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</si>
  <si>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</si>
  <si>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</si>
  <si>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</si>
  <si>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</si>
  <si>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</si>
  <si>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</si>
  <si>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</si>
  <si>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</si>
  <si>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</si>
  <si>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</si>
  <si>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</si>
  <si>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</si>
  <si>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</si>
  <si>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</si>
  <si>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</si>
  <si>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</si>
  <si>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</si>
  <si>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</si>
  <si>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</si>
  <si>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</si>
  <si>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</si>
  <si>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</si>
  <si>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</si>
  <si>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</si>
  <si>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</si>
  <si>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</si>
  <si>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</si>
  <si>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</si>
  <si>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</si>
  <si>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</si>
  <si>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</si>
  <si>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</si>
  <si>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</si>
  <si>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</si>
  <si>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</si>
  <si>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</si>
  <si>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</si>
  <si>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</si>
  <si>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</si>
  <si>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</si>
  <si>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</si>
  <si>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</si>
  <si>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</si>
  <si>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</si>
  <si>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</si>
  <si>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</si>
  <si>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</si>
  <si>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</si>
  <si>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</si>
  <si>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</si>
  <si>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</si>
  <si>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</si>
  <si>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</si>
  <si>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</si>
  <si>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</si>
  <si>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</si>
  <si>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</si>
  <si>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</si>
  <si>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</si>
  <si>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</si>
  <si>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</si>
  <si>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</si>
  <si>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</si>
  <si>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</si>
  <si>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</si>
  <si>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</si>
  <si>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</si>
  <si>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</si>
  <si>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</si>
  <si>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</si>
  <si>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</si>
  <si>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</si>
  <si>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</si>
  <si>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</si>
  <si>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</si>
  <si>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</si>
  <si>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</si>
  <si>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</si>
  <si>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</si>
  <si>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</si>
  <si>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</si>
  <si>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</si>
  <si>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</si>
  <si>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</si>
  <si>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</si>
  <si>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</si>
  <si>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</si>
  <si>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</si>
  <si>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</si>
  <si>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</si>
  <si>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</si>
  <si>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</si>
  <si>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</si>
  <si>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</si>
  <si>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</si>
  <si>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</si>
  <si>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</si>
  <si>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</si>
  <si>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</si>
  <si>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</si>
  <si>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</si>
  <si>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</si>
  <si>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</si>
  <si>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</si>
  <si>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</si>
  <si>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</si>
  <si>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</si>
  <si>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</si>
  <si>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</si>
  <si>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</si>
  <si>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</si>
  <si>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</si>
  <si>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</si>
  <si>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</si>
  <si>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</si>
  <si>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</si>
  <si>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</si>
  <si>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</si>
  <si>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</si>
  <si>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</si>
  <si>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</si>
  <si>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</si>
  <si>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</si>
  <si>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</si>
  <si>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</si>
  <si>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</si>
  <si>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</si>
  <si>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</si>
  <si>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</si>
  <si>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</si>
  <si>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</si>
  <si>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</si>
  <si>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</si>
  <si>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</si>
  <si>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</si>
  <si>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</si>
  <si>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</si>
  <si>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</si>
  <si>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</si>
  <si>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</si>
  <si>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</si>
  <si>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</si>
  <si>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</si>
  <si>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</si>
  <si>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</si>
  <si>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</si>
  <si>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</si>
  <si>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</si>
  <si>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</si>
  <si>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</si>
  <si>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</si>
  <si>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</si>
  <si>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</si>
  <si>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</si>
  <si>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</si>
  <si>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</si>
  <si>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</si>
  <si>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</si>
  <si>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</si>
  <si>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</si>
  <si>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</si>
  <si>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</si>
  <si>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</si>
  <si>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</si>
  <si>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</si>
  <si>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</si>
  <si>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</si>
  <si>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</si>
  <si>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</si>
  <si>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</si>
  <si>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</si>
  <si>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</si>
  <si>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</si>
  <si>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</si>
  <si>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</si>
  <si>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</si>
  <si>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</si>
  <si>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</si>
  <si>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</si>
  <si>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</si>
  <si>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</si>
  <si>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</si>
  <si>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</si>
  <si>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</si>
  <si>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</si>
  <si>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</si>
  <si>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</si>
  <si>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</si>
  <si>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</si>
  <si>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</si>
  <si>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</si>
  <si>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</si>
  <si>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</si>
  <si>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</si>
  <si>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</si>
  <si>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</si>
  <si>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</si>
  <si>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</si>
  <si>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</si>
  <si>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</si>
  <si>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</si>
  <si>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</si>
  <si>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</si>
  <si>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</si>
  <si>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</si>
  <si>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</si>
  <si>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</si>
  <si>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</si>
  <si>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</si>
  <si>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</si>
  <si>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</si>
  <si>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</si>
  <si>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</si>
  <si>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</si>
  <si>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</si>
  <si>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</si>
  <si>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</si>
  <si>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</si>
  <si>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</si>
  <si>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</si>
  <si>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</si>
  <si>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</si>
  <si>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</si>
  <si>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</si>
  <si>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</si>
  <si>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</si>
  <si>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</si>
  <si>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</si>
  <si>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</si>
  <si>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</si>
  <si>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</si>
  <si>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</si>
  <si>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</si>
  <si>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</si>
  <si>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</si>
  <si>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</si>
  <si>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</si>
  <si>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</si>
  <si>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</si>
  <si>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</si>
  <si>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</si>
  <si>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</si>
  <si>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</si>
  <si>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</si>
  <si>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</si>
  <si>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</si>
  <si>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</si>
  <si>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</si>
  <si>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</si>
  <si>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</si>
  <si>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</si>
  <si>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</si>
  <si>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</si>
  <si>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</si>
  <si>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</si>
  <si>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</si>
  <si>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</si>
  <si>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</si>
  <si>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</si>
  <si>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</si>
  <si>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</si>
  <si>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</si>
  <si>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</si>
  <si>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</si>
  <si>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</si>
  <si>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</si>
  <si>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</si>
  <si>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</si>
  <si>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</si>
  <si>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</si>
  <si>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</si>
  <si>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</si>
  <si>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</si>
  <si>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</si>
  <si>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</si>
  <si>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</si>
  <si>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</si>
  <si>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</si>
  <si>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</si>
  <si>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</si>
  <si>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</si>
  <si>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</si>
  <si>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</si>
  <si>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</si>
  <si>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</si>
  <si>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</si>
  <si>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</si>
  <si>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</si>
  <si>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</si>
  <si>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</si>
  <si>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</si>
  <si>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</si>
  <si>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</si>
  <si>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</si>
  <si>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</si>
  <si>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</si>
  <si>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</si>
  <si>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</si>
  <si>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</si>
  <si>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</si>
  <si>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</si>
  <si>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</si>
  <si>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</si>
  <si>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</si>
  <si>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</si>
  <si>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</si>
  <si>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</si>
  <si>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</si>
  <si>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</si>
  <si>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</si>
  <si>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</si>
  <si>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</si>
  <si>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</si>
  <si>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</si>
  <si>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</si>
  <si>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</si>
  <si>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</si>
  <si>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</si>
  <si>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</si>
  <si>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</si>
  <si>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</si>
  <si>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</si>
  <si>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</si>
  <si>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</si>
  <si>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</si>
  <si>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</si>
  <si>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</si>
  <si>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</si>
  <si>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</si>
  <si>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</si>
  <si>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</si>
  <si>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</si>
  <si>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</si>
  <si>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</si>
  <si>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</si>
  <si>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</si>
  <si>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</si>
  <si>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</si>
  <si>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</si>
  <si>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</si>
  <si>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</si>
  <si>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</si>
  <si>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</si>
  <si>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</si>
  <si>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</si>
  <si>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</si>
  <si>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</si>
  <si>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</si>
  <si>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</si>
  <si>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</si>
  <si>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</si>
  <si>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</si>
  <si>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</si>
  <si>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</si>
  <si>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</si>
  <si>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</si>
  <si>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</si>
  <si>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</si>
  <si>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</si>
  <si>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</si>
  <si>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</si>
  <si>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</si>
  <si>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</si>
  <si>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</si>
  <si>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</si>
  <si>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</si>
  <si>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</si>
  <si>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</si>
  <si>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</si>
  <si>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</si>
  <si>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</si>
  <si>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</si>
  <si>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</si>
  <si>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</si>
  <si>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</si>
  <si>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</si>
  <si>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</si>
  <si>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</si>
  <si>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</si>
  <si>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</si>
  <si>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</si>
  <si>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</si>
  <si>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</si>
  <si>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</si>
  <si>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</si>
  <si>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</si>
  <si>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</si>
  <si>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</si>
  <si>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</si>
  <si>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</si>
  <si>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</si>
  <si>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</si>
  <si>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</si>
  <si>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</si>
  <si>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</si>
  <si>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</si>
  <si>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</si>
  <si>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</si>
  <si>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</si>
  <si>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</si>
  <si>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</si>
  <si>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</si>
  <si>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</si>
  <si>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</si>
  <si>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</si>
  <si>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</si>
  <si>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</si>
  <si>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</si>
  <si>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</si>
  <si>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</si>
  <si>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</si>
  <si>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</si>
  <si>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</si>
  <si>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</si>
  <si>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</si>
  <si>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</si>
  <si>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</si>
  <si>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</si>
  <si>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</si>
  <si>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</si>
  <si>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</si>
  <si>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</si>
  <si>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</si>
  <si>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</si>
  <si>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</si>
  <si>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</si>
  <si>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</si>
  <si>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</si>
  <si>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</si>
  <si>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</si>
  <si>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</si>
  <si>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</si>
  <si>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</si>
  <si>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</si>
  <si>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</si>
  <si>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</si>
  <si>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</si>
  <si>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</si>
  <si>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</si>
  <si>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</si>
  <si>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</si>
  <si>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</si>
  <si>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</si>
  <si>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</si>
  <si>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</si>
  <si>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</si>
  <si>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</si>
  <si>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</si>
  <si>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</si>
  <si>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</si>
  <si>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</si>
  <si>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</si>
  <si>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</si>
  <si>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</si>
  <si>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</si>
  <si>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</si>
  <si>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</si>
  <si>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</si>
  <si>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</si>
  <si>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</si>
  <si>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</si>
  <si>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</si>
  <si>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</si>
  <si>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</si>
  <si>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</si>
  <si>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</si>
  <si>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</si>
  <si>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</si>
  <si>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</si>
  <si>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</si>
  <si>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</si>
  <si>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</si>
  <si>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</si>
  <si>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</si>
  <si>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</si>
  <si>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</si>
  <si>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</si>
  <si>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</si>
  <si>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</si>
  <si>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</si>
  <si>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</si>
  <si>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</si>
  <si>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</si>
  <si>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</si>
  <si>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</si>
  <si>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</si>
  <si>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</si>
  <si>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</si>
  <si>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</si>
  <si>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</si>
  <si>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</si>
  <si>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</si>
  <si>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</si>
  <si>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</si>
  <si>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</si>
  <si>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</si>
  <si>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</si>
  <si>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</si>
  <si>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</si>
  <si>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</si>
  <si>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</si>
  <si>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</si>
  <si>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</si>
  <si>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</si>
  <si>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</si>
  <si>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</si>
  <si>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</si>
  <si>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</si>
  <si>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</si>
  <si>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</si>
  <si>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</si>
  <si>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</si>
  <si>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</si>
  <si>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</si>
  <si>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</si>
  <si>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</si>
  <si>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</si>
  <si>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</si>
  <si>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</si>
  <si>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</si>
  <si>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</si>
  <si>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</si>
  <si>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</si>
  <si>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</si>
  <si>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</si>
  <si>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</si>
  <si>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</si>
  <si>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</si>
  <si>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</si>
  <si>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</si>
  <si>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</si>
  <si>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</si>
  <si>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</si>
  <si>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</si>
  <si>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</si>
  <si>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</si>
  <si>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</si>
  <si>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</si>
  <si>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</si>
  <si>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</si>
  <si>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</si>
  <si>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</si>
  <si>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</si>
  <si>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</si>
  <si>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</si>
  <si>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</si>
  <si>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</si>
  <si>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</si>
  <si>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</si>
  <si>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</si>
  <si>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</si>
  <si>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</si>
  <si>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</si>
  <si>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</si>
  <si>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</si>
  <si>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</si>
  <si>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</si>
  <si>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</si>
  <si>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</si>
  <si>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</si>
  <si>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</si>
  <si>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</si>
  <si>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</si>
  <si>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</si>
  <si>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</si>
  <si>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</si>
  <si>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</si>
  <si>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</si>
  <si>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</si>
  <si>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</si>
  <si>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</si>
  <si>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</si>
  <si>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</si>
  <si>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</si>
  <si>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</si>
  <si>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</si>
  <si>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</si>
  <si>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</si>
  <si>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</si>
  <si>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</si>
  <si>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</si>
  <si>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</si>
  <si>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</si>
  <si>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</si>
  <si>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</si>
  <si>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</si>
  <si>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</si>
  <si>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</si>
  <si>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</si>
  <si>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</si>
  <si>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</si>
  <si>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</si>
  <si>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</si>
  <si>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</si>
  <si>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</si>
  <si>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</si>
  <si>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</si>
  <si>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</si>
  <si>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</si>
  <si>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</si>
  <si>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</si>
  <si>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</si>
  <si>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</si>
  <si>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</si>
  <si>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</si>
  <si>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</si>
  <si>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</si>
  <si>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</si>
  <si>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</si>
  <si>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</si>
  <si>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</si>
  <si>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</si>
  <si>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</si>
  <si>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</si>
  <si>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</si>
  <si>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</si>
  <si>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</si>
  <si>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</si>
  <si>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</si>
  <si>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</si>
  <si>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</si>
  <si>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</si>
  <si>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</si>
  <si>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</si>
  <si>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</si>
  <si>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</si>
  <si>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</si>
  <si>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</si>
  <si>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</si>
  <si>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</si>
  <si>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</si>
  <si>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</si>
  <si>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</si>
  <si>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</si>
  <si>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</si>
  <si>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</si>
  <si>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</si>
  <si>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</si>
  <si>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</si>
  <si>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</si>
  <si>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</si>
  <si>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</si>
  <si>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</si>
  <si>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</si>
  <si>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</si>
  <si>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</si>
  <si>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</si>
  <si>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</si>
  <si>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</si>
  <si>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</si>
  <si>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</si>
  <si>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</si>
  <si>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</si>
  <si>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</si>
  <si>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</si>
  <si>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</si>
  <si>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</si>
  <si>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</si>
  <si>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</si>
  <si>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</si>
  <si>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</si>
  <si>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</si>
  <si>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</si>
  <si>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</si>
  <si>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</si>
  <si>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</si>
  <si>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</si>
  <si>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</si>
  <si>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</si>
  <si>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</si>
  <si>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</si>
  <si>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</si>
  <si>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</si>
  <si>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</si>
  <si>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</si>
  <si>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</si>
  <si>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</si>
  <si>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</si>
  <si>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</si>
  <si>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</si>
  <si>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</si>
  <si>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</si>
  <si>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</si>
  <si>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</si>
  <si>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</si>
  <si>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</si>
  <si>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</si>
  <si>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</si>
  <si>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</si>
  <si>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</si>
  <si>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</si>
  <si>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</si>
  <si>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</si>
  <si>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</si>
  <si>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</si>
  <si>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</si>
  <si>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</si>
  <si>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</si>
  <si>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</si>
  <si>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</si>
  <si>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</si>
  <si>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</si>
  <si>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</si>
  <si>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</si>
  <si>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</si>
  <si>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</si>
  <si>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</si>
  <si>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</si>
  <si>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</si>
  <si>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</si>
  <si>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</si>
  <si>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</si>
  <si>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</si>
  <si>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</si>
  <si>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</si>
  <si>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</si>
  <si>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</si>
  <si>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</si>
  <si>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</si>
  <si>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</si>
  <si>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</si>
  <si>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</si>
  <si>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</si>
  <si>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</si>
  <si>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</si>
  <si>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</si>
  <si>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</si>
  <si>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</si>
  <si>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</si>
  <si>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</si>
  <si>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</si>
  <si>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</si>
  <si>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</si>
  <si>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</si>
  <si>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</si>
  <si>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</si>
  <si>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</si>
  <si>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</si>
  <si>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</si>
  <si>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</si>
  <si>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</si>
  <si>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</si>
  <si>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</si>
  <si>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</si>
  <si>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</si>
  <si>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</si>
  <si>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</si>
  <si>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</si>
  <si>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</si>
  <si>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</si>
  <si>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</si>
  <si>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</si>
  <si>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</si>
  <si>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</si>
  <si>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</si>
  <si>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</si>
  <si>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</si>
  <si>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</si>
  <si>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</si>
  <si>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</si>
  <si>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</si>
  <si>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</si>
  <si>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</si>
  <si>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</si>
  <si>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</si>
  <si>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</si>
  <si>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</si>
  <si>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</si>
  <si>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</si>
  <si>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</si>
  <si>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</si>
  <si>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</si>
  <si>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</si>
  <si>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</si>
  <si>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</si>
  <si>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</si>
  <si>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</si>
  <si>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</si>
  <si>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</si>
  <si>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</si>
  <si>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</si>
  <si>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</si>
  <si>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</si>
  <si>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</si>
  <si>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</si>
  <si>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</si>
  <si>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</si>
  <si>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</si>
  <si>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</si>
  <si>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</si>
  <si>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</si>
  <si>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</si>
  <si>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</si>
  <si>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</si>
  <si>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</si>
  <si>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</si>
  <si>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</si>
  <si>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</si>
  <si>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</si>
  <si>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</si>
  <si>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</si>
  <si>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</si>
  <si>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</si>
  <si>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</si>
  <si>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</si>
  <si>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</si>
  <si>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</si>
  <si>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</si>
  <si>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</si>
  <si>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</si>
  <si>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</si>
  <si>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</si>
  <si>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</si>
  <si>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</si>
  <si>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</si>
  <si>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</si>
  <si>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</si>
  <si>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</si>
  <si>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</si>
  <si>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</si>
  <si>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</si>
  <si>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</si>
  <si>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</si>
  <si>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</si>
  <si>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</si>
  <si>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</si>
  <si>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</si>
  <si>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</si>
  <si>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</si>
  <si>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</si>
  <si>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</si>
  <si>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</si>
  <si>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</si>
  <si>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</si>
  <si>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</si>
  <si>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</si>
  <si>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</si>
  <si>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</si>
  <si>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</si>
  <si>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</si>
  <si>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</si>
  <si>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</si>
  <si>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</si>
  <si>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</si>
  <si>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</si>
  <si>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</si>
  <si>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</si>
  <si>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</si>
  <si>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</si>
  <si>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</si>
  <si>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</si>
  <si>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</si>
  <si>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</si>
  <si>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</si>
  <si>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</si>
  <si>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</si>
  <si>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</si>
  <si>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</si>
  <si>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</si>
  <si>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</si>
  <si>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</si>
  <si>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</si>
  <si>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</si>
  <si>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</si>
  <si>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</si>
  <si>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</si>
  <si>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</si>
  <si>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</si>
  <si>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</si>
  <si>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</si>
  <si>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</si>
  <si>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</si>
  <si>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</si>
  <si>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</si>
  <si>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</si>
  <si>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</si>
  <si>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</si>
  <si>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</si>
  <si>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</si>
  <si>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</si>
  <si>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</si>
  <si>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</si>
  <si>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</si>
  <si>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</si>
  <si>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</si>
  <si>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</si>
  <si>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</si>
  <si>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</si>
  <si>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</si>
  <si>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</si>
  <si>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</si>
  <si>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</si>
  <si>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</si>
  <si>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</si>
  <si>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</si>
  <si>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</si>
  <si>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</si>
  <si>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</si>
  <si>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</si>
  <si>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</si>
  <si>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</si>
  <si>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</si>
  <si>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</si>
  <si>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</si>
  <si>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</si>
  <si>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</si>
  <si>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</si>
  <si>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</si>
  <si>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</si>
  <si>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</si>
  <si>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</si>
  <si>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</si>
  <si>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</si>
  <si>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</si>
  <si>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</si>
  <si>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</si>
  <si>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</si>
  <si>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</si>
  <si>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</si>
  <si>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</si>
  <si>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</si>
  <si>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</si>
  <si>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</si>
  <si>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</si>
  <si>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</si>
  <si>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</si>
  <si>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</si>
  <si>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</si>
  <si>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</si>
  <si>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</si>
  <si>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</si>
  <si>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</si>
  <si>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</si>
  <si>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</si>
  <si>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</si>
  <si>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</si>
  <si>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</si>
  <si>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</si>
  <si>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</si>
  <si>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</si>
  <si>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</si>
  <si>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</si>
  <si>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</si>
  <si>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</si>
  <si>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</si>
  <si>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</si>
  <si>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</si>
  <si>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</si>
  <si>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</si>
  <si>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</si>
  <si>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</si>
  <si>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</si>
  <si>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</si>
  <si>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</si>
  <si>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</si>
  <si>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</si>
  <si>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</si>
  <si>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</si>
  <si>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</si>
  <si>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</si>
  <si>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</si>
  <si>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</si>
  <si>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</si>
  <si>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</si>
  <si>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</si>
  <si>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</si>
  <si>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</si>
  <si>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</si>
  <si>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</si>
  <si>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</si>
  <si>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</si>
  <si>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</si>
  <si>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</si>
  <si>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</si>
  <si>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</si>
  <si>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</si>
  <si>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</si>
  <si>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</si>
  <si>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</si>
  <si>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</si>
  <si>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</si>
  <si>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</si>
  <si>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</si>
  <si>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</si>
  <si>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</si>
  <si>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</si>
  <si>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</si>
  <si>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</si>
  <si>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</si>
  <si>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</si>
  <si>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</si>
  <si>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</si>
  <si>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</si>
  <si>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</si>
  <si>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</si>
  <si>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</si>
  <si>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</si>
  <si>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</si>
  <si>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</si>
  <si>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</si>
  <si>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</si>
  <si>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</si>
  <si>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</si>
  <si>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</si>
  <si>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</si>
  <si>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</si>
  <si>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</si>
  <si>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</si>
  <si>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</si>
  <si>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</si>
  <si>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</si>
  <si>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</si>
  <si>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</si>
  <si>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</si>
  <si>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</si>
  <si>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</si>
  <si>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</si>
  <si>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</si>
  <si>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</si>
  <si>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</si>
  <si>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</si>
  <si>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</si>
  <si>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</si>
  <si>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</si>
  <si>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</si>
  <si>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</si>
  <si>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</si>
  <si>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</si>
  <si>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</si>
  <si>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</si>
  <si>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</si>
  <si>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</si>
  <si>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</si>
  <si>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</si>
  <si>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</si>
  <si>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</si>
  <si>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</si>
  <si>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</si>
  <si>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</si>
  <si>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</si>
  <si>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</si>
  <si>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</si>
  <si>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</si>
  <si>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</si>
  <si>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</si>
  <si>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</si>
  <si>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</si>
  <si>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</si>
  <si>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</si>
  <si>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</si>
  <si>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</si>
  <si>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</si>
  <si>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</si>
  <si>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</si>
  <si>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</si>
  <si>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</si>
  <si>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</si>
  <si>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</si>
  <si>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</si>
  <si>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</si>
  <si>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</si>
  <si>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</si>
  <si>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</si>
  <si>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</si>
  <si>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</si>
  <si>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</si>
  <si>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</si>
  <si>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</si>
  <si>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</si>
  <si>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</si>
  <si>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</si>
  <si>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</si>
  <si>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</si>
  <si>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</si>
  <si>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</si>
  <si>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</si>
  <si>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</si>
  <si>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</si>
  <si>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</si>
  <si>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</si>
  <si>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</si>
  <si>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</si>
  <si>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</si>
  <si>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</si>
  <si>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</si>
  <si>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</si>
  <si>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</si>
  <si>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</si>
  <si>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</si>
  <si>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</si>
  <si>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</si>
  <si>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</si>
  <si>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</si>
  <si>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</si>
  <si>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</si>
  <si>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</si>
  <si>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</si>
  <si>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</si>
  <si>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</si>
  <si>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</si>
  <si>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</si>
  <si>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</si>
  <si>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</si>
  <si>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</si>
  <si>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</si>
  <si>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</si>
  <si>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</si>
  <si>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</si>
  <si>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</si>
  <si>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</si>
  <si>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</si>
  <si>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</si>
  <si>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</si>
  <si>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</si>
  <si>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</si>
  <si>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</si>
  <si>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</si>
  <si>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</si>
  <si>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</si>
  <si>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</si>
  <si>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</si>
  <si>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</si>
  <si>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</si>
  <si>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</si>
  <si>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</si>
  <si>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</si>
  <si>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</si>
  <si>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</si>
  <si>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</si>
  <si>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</si>
  <si>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</si>
  <si>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</si>
  <si>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</si>
  <si>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</si>
  <si>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</si>
  <si>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</si>
  <si>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</si>
  <si>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</si>
  <si>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</si>
  <si>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</si>
  <si>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</si>
  <si>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</si>
  <si>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</si>
  <si>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</si>
  <si>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</si>
  <si>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</si>
  <si>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</si>
  <si>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</si>
  <si>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</si>
  <si>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</si>
  <si>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</si>
  <si>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</si>
  <si>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</si>
  <si>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</si>
  <si>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</si>
  <si>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</si>
  <si>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</si>
  <si>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</si>
  <si>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</si>
  <si>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</si>
  <si>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</si>
  <si>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</si>
  <si>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</si>
  <si>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</si>
  <si>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</si>
  <si>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</si>
  <si>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</si>
  <si>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</si>
  <si>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</si>
  <si>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</si>
  <si>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</si>
  <si>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</si>
  <si>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</si>
  <si>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</si>
  <si>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</si>
  <si>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</si>
  <si>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</si>
  <si>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</si>
  <si>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</si>
  <si>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</si>
  <si>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</si>
  <si>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</si>
  <si>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</si>
  <si>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</si>
  <si>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</si>
  <si>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</si>
  <si>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</si>
  <si>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</si>
  <si>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</si>
  <si>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</si>
  <si>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</si>
  <si>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</si>
  <si>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</si>
  <si>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</si>
  <si>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</si>
  <si>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</si>
  <si>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</si>
  <si>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</si>
  <si>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</si>
  <si>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</si>
  <si>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</si>
  <si>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</si>
  <si>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</si>
  <si>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</si>
  <si>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</si>
  <si>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</si>
  <si>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</si>
  <si>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</si>
  <si>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</si>
  <si>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</si>
  <si>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</si>
  <si>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</si>
  <si>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</si>
  <si>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</si>
  <si>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</si>
  <si>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</si>
  <si>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</si>
  <si>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</si>
  <si>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</si>
  <si>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</si>
  <si>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</si>
  <si>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</si>
  <si>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</si>
  <si>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</si>
  <si>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</si>
  <si>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</si>
  <si>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</si>
  <si>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</si>
  <si>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</si>
  <si>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</si>
  <si>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</si>
  <si>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</si>
  <si>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</si>
  <si>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</si>
  <si>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</si>
  <si>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</si>
  <si>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</si>
  <si>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</si>
  <si>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</si>
  <si>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</si>
  <si>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</si>
  <si>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</si>
  <si>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</si>
  <si>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</si>
  <si>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</si>
  <si>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</si>
  <si>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</si>
  <si>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</si>
  <si>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</si>
  <si>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</si>
  <si>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</si>
  <si>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</si>
  <si>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</si>
  <si>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</si>
  <si>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</si>
  <si>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</si>
  <si>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</si>
  <si>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</si>
  <si>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</si>
  <si>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</si>
  <si>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</si>
  <si>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</si>
  <si>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</si>
  <si>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</si>
  <si>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</si>
  <si>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</si>
  <si>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</si>
  <si>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</si>
  <si>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</si>
  <si>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</si>
  <si>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</si>
  <si>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</si>
  <si>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</si>
  <si>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</si>
  <si>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</si>
  <si>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</si>
  <si>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</si>
  <si>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</si>
  <si>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</si>
  <si>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</si>
  <si>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</si>
  <si>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</si>
  <si>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</si>
  <si>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</si>
  <si>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</si>
  <si>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</si>
  <si>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</si>
  <si>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</si>
  <si>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</si>
  <si>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</si>
  <si>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</si>
  <si>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</si>
  <si>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</si>
  <si>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</si>
  <si>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</si>
  <si>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</si>
  <si>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</si>
  <si>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</si>
  <si>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</si>
  <si>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</si>
  <si>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</si>
  <si>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</si>
  <si>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</si>
  <si>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</si>
  <si>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</si>
  <si>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</si>
  <si>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</si>
  <si>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</si>
  <si>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</si>
  <si>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</si>
  <si>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</si>
  <si>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</si>
  <si>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</si>
  <si>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</si>
  <si>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</si>
  <si>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</si>
  <si>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</si>
  <si>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</si>
  <si>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</si>
  <si>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</si>
  <si>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</si>
  <si>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</si>
  <si>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</si>
  <si>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</si>
  <si>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</si>
  <si>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</si>
  <si>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</si>
  <si>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</si>
  <si>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</si>
  <si>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</si>
  <si>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</si>
  <si>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</si>
  <si>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</si>
  <si>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</si>
  <si>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</si>
  <si>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</si>
  <si>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</si>
  <si>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</si>
  <si>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</si>
  <si>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</si>
  <si>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</si>
  <si>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</si>
  <si>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</si>
  <si>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</si>
  <si>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</si>
  <si>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</si>
  <si>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</si>
  <si>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</si>
  <si>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</si>
  <si>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</si>
  <si>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</si>
  <si>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</si>
  <si>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</si>
  <si>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</si>
  <si>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</si>
  <si>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</si>
  <si>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</si>
  <si>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</si>
  <si>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</si>
  <si>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</si>
  <si>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</si>
  <si>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</si>
  <si>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</si>
  <si>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</si>
  <si>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</si>
  <si>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</si>
  <si>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</si>
  <si>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</si>
  <si>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</si>
  <si>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</si>
  <si>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</si>
  <si>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</si>
  <si>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</si>
  <si>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</si>
  <si>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</si>
  <si>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</si>
  <si>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</si>
  <si>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</si>
  <si>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</si>
  <si>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</si>
  <si>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</si>
  <si>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</si>
  <si>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</si>
  <si>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</si>
  <si>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</si>
  <si>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</si>
  <si>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</si>
  <si>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</si>
  <si>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</si>
  <si>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</si>
  <si>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</si>
  <si>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</si>
  <si>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</si>
  <si>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</si>
  <si>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</si>
  <si>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</si>
  <si>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</si>
  <si>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</si>
  <si>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</si>
  <si>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</si>
  <si>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</si>
  <si>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</si>
  <si>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</si>
  <si>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</si>
  <si>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</si>
  <si>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</si>
  <si>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</si>
  <si>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</si>
  <si>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</si>
  <si>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</si>
  <si>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</si>
  <si>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</si>
  <si>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</si>
  <si>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</si>
  <si>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</si>
  <si>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</si>
  <si>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</si>
  <si>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</si>
  <si>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</si>
  <si>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</si>
  <si>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</si>
  <si>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</si>
  <si>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</si>
  <si>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</si>
  <si>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</si>
  <si>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</si>
  <si>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</si>
  <si>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</si>
  <si>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</si>
  <si>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</si>
  <si>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</si>
  <si>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</si>
  <si>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</si>
  <si>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</si>
  <si>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</si>
  <si>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</si>
  <si>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</si>
  <si>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</si>
  <si>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</si>
  <si>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</si>
  <si>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</si>
  <si>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</si>
  <si>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</si>
  <si>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</si>
  <si>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</si>
  <si>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</si>
  <si>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</si>
  <si>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</si>
  <si>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</si>
  <si>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</si>
  <si>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</si>
  <si>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</si>
  <si>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</si>
  <si>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</si>
  <si>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</si>
  <si>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</si>
  <si>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</si>
  <si>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</si>
  <si>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</si>
  <si>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</si>
  <si>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</si>
  <si>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</si>
  <si>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</si>
  <si>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</si>
  <si>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</si>
  <si>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</si>
  <si>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</si>
  <si>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</si>
  <si>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</si>
  <si>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</si>
  <si>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</si>
  <si>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</si>
  <si>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</si>
  <si>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</si>
  <si>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</si>
  <si>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</si>
  <si>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</si>
  <si>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</si>
  <si>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</si>
  <si>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</si>
  <si>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</si>
  <si>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</si>
  <si>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</si>
  <si>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</si>
  <si>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</si>
  <si>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</si>
  <si>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</si>
  <si>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</si>
  <si>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</si>
  <si>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</si>
  <si>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</si>
  <si>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</si>
  <si>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</si>
  <si>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</si>
  <si>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</si>
  <si>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</si>
  <si>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</si>
  <si>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</si>
  <si>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</si>
  <si>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</si>
  <si>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</si>
  <si>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</si>
  <si>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</si>
  <si>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</si>
  <si>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</si>
  <si>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</si>
  <si>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</si>
  <si>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</si>
  <si>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</si>
  <si>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</si>
  <si>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</si>
  <si>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</si>
  <si>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</si>
  <si>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</si>
  <si>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</si>
  <si>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</si>
  <si>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</si>
  <si>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</si>
  <si>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</si>
  <si>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</si>
  <si>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</si>
  <si>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</si>
  <si>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</si>
  <si>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</si>
  <si>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</si>
  <si>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</si>
  <si>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</si>
  <si>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</si>
  <si>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</si>
  <si>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</si>
  <si>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</si>
  <si>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</si>
  <si>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</si>
  <si>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</si>
  <si>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</si>
  <si>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</si>
  <si>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</si>
  <si>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</si>
  <si>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</si>
  <si>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</si>
  <si>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</si>
  <si>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</si>
  <si>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</si>
  <si>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</si>
  <si>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</si>
  <si>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</si>
  <si>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</si>
  <si>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</si>
  <si>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</si>
  <si>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</si>
  <si>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</si>
  <si>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</si>
  <si>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</si>
  <si>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</si>
  <si>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</si>
  <si>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</si>
  <si>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</si>
  <si>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</si>
  <si>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</si>
  <si>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</si>
  <si>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</si>
  <si>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</si>
  <si>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</si>
  <si>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</si>
  <si>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</si>
  <si>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</si>
  <si>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</si>
  <si>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</si>
  <si>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</si>
  <si>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</si>
  <si>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</si>
  <si>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</si>
  <si>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</si>
  <si>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</si>
  <si>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</si>
  <si>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</si>
  <si>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</si>
  <si>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</si>
  <si>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</si>
  <si>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</si>
  <si>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</si>
  <si>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</si>
  <si>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</si>
  <si>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</si>
  <si>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</si>
  <si>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</si>
  <si>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</si>
  <si>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</si>
  <si>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</si>
  <si>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</si>
  <si>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</si>
  <si>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</si>
  <si>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</si>
  <si>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</si>
  <si>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</si>
  <si>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</si>
  <si>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</si>
  <si>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</si>
  <si>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</si>
  <si>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</si>
  <si>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</si>
  <si>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</si>
  <si>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</si>
  <si>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</si>
  <si>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</si>
  <si>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</si>
  <si>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</si>
  <si>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</si>
  <si>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</si>
  <si>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</si>
  <si>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</si>
  <si>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</si>
  <si>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</si>
  <si>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</si>
  <si>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</si>
  <si>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</si>
  <si>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</si>
  <si>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</si>
  <si>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</si>
  <si>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</si>
  <si>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</si>
  <si>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</si>
  <si>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</si>
  <si>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</si>
  <si>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</si>
  <si>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</si>
  <si>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</si>
  <si>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</si>
  <si>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</si>
  <si>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</si>
  <si>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</si>
  <si>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</si>
  <si>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</si>
  <si>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</si>
  <si>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</si>
  <si>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</si>
  <si>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</si>
  <si>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</si>
  <si>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</si>
  <si>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</si>
  <si>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</si>
  <si>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</si>
  <si>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</si>
  <si>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</si>
  <si>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</si>
  <si>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</si>
  <si>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</si>
  <si>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</si>
  <si>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</si>
  <si>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</si>
  <si>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</si>
  <si>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</si>
  <si>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</si>
  <si>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</si>
  <si>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</si>
  <si>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</si>
  <si>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</si>
  <si>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</si>
  <si>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</si>
  <si>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</si>
  <si>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</si>
  <si>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</si>
  <si>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</si>
  <si>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</si>
  <si>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</si>
  <si>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</si>
  <si>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</si>
  <si>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</si>
  <si>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</si>
  <si>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</si>
  <si>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</si>
  <si>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</si>
  <si>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</si>
  <si>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</si>
  <si>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</si>
  <si>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</si>
  <si>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</si>
  <si>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</si>
  <si>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</si>
  <si>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</si>
  <si>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</si>
  <si>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</si>
  <si>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</si>
  <si>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</si>
  <si>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</si>
  <si>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</si>
  <si>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</si>
  <si>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</si>
  <si>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</si>
  <si>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</si>
  <si>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</si>
  <si>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</si>
  <si>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</si>
  <si>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</si>
  <si>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</si>
  <si>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</si>
  <si>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</si>
  <si>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</si>
  <si>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</si>
  <si>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</si>
  <si>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</si>
  <si>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</si>
  <si>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</si>
  <si>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</si>
  <si>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</si>
  <si>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</si>
  <si>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</si>
  <si>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</si>
  <si>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</si>
  <si>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</si>
  <si>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</si>
  <si>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</si>
  <si>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</si>
  <si>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</si>
  <si>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</si>
  <si>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</si>
  <si>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</si>
  <si>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</si>
  <si>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</si>
  <si>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</si>
  <si>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</si>
  <si>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</si>
  <si>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</si>
  <si>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</si>
  <si>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</si>
  <si>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</si>
  <si>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</si>
  <si>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</si>
  <si>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</si>
  <si>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</si>
  <si>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</si>
  <si>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</si>
  <si>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</si>
  <si>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</si>
  <si>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</si>
  <si>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</si>
  <si>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</si>
  <si>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</si>
  <si>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</si>
  <si>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</si>
  <si>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</si>
  <si>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</si>
  <si>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</si>
  <si>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</si>
  <si>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</si>
  <si>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</si>
  <si>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</si>
  <si>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</si>
  <si>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</si>
  <si>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</si>
  <si>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</si>
  <si>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</si>
  <si>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</si>
  <si>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</si>
  <si>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</si>
  <si>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</si>
  <si>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</si>
  <si>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</si>
  <si>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</si>
  <si>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</si>
  <si>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</si>
  <si>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</si>
  <si>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</si>
  <si>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</si>
  <si>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</si>
  <si>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</si>
  <si>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</si>
  <si>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</si>
  <si>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</si>
  <si>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</si>
  <si>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</si>
  <si>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</si>
  <si>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</si>
  <si>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</si>
  <si>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</si>
  <si>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</si>
  <si>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</si>
  <si>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</si>
  <si>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</si>
  <si>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</si>
  <si>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</si>
  <si>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</si>
  <si>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</si>
  <si>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</si>
  <si>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</si>
  <si>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</si>
  <si>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</si>
  <si>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</si>
  <si>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</si>
  <si>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</si>
  <si>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</si>
  <si>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</si>
  <si>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</si>
  <si>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</si>
  <si>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</si>
  <si>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</si>
  <si>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</si>
  <si>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</si>
  <si>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</si>
  <si>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</si>
  <si>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</si>
  <si>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</si>
  <si>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</si>
  <si>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</si>
  <si>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</si>
  <si>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</si>
  <si>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</si>
  <si>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</si>
  <si>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</si>
  <si>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</si>
  <si>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</si>
  <si>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</si>
  <si>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</si>
  <si>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</si>
  <si>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</si>
  <si>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</si>
  <si>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</si>
  <si>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</si>
  <si>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</si>
  <si>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</si>
  <si>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</si>
  <si>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</si>
  <si>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</si>
  <si>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</si>
  <si>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</si>
  <si>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</si>
  <si>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</si>
  <si>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</si>
  <si>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</si>
  <si>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</si>
  <si>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</si>
  <si>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</si>
  <si>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</si>
  <si>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</si>
  <si>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</si>
  <si>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</si>
  <si>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</si>
  <si>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</si>
  <si>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</si>
  <si>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</si>
  <si>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</si>
  <si>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</si>
  <si>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</si>
  <si>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</si>
  <si>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</si>
  <si>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</si>
  <si>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</si>
  <si>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</si>
  <si>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</si>
  <si>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</si>
  <si>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</si>
  <si>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</si>
  <si>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</si>
  <si>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</si>
  <si>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</si>
  <si>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</si>
  <si>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</si>
  <si>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</si>
  <si>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</si>
  <si>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</si>
  <si>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</si>
  <si>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</si>
  <si>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</si>
  <si>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</si>
  <si>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</si>
  <si>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</si>
  <si>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</si>
  <si>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</si>
  <si>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</si>
  <si>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</si>
  <si>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</si>
  <si>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</si>
  <si>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</si>
  <si>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</si>
  <si>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</si>
  <si>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</si>
  <si>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</si>
  <si>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</si>
  <si>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</si>
  <si>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</si>
  <si>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</si>
  <si>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</si>
  <si>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</si>
  <si>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</si>
  <si>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</si>
  <si>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</si>
  <si>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</si>
  <si>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</si>
  <si>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</si>
  <si>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</si>
  <si>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</si>
  <si>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</si>
  <si>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</si>
  <si>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</si>
  <si>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</si>
  <si>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</si>
  <si>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</si>
  <si>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</si>
  <si>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</si>
  <si>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</si>
  <si>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</si>
  <si>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</si>
  <si>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</si>
  <si>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</si>
  <si>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</si>
  <si>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</si>
  <si>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</si>
  <si>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</si>
  <si>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</si>
  <si>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</si>
  <si>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</si>
  <si>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</si>
  <si>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</si>
  <si>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</si>
  <si>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</si>
  <si>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</si>
  <si>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</si>
  <si>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</si>
  <si>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</si>
  <si>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</si>
  <si>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</si>
  <si>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</si>
  <si>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</si>
  <si>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</si>
  <si>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</si>
  <si>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</si>
  <si>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</si>
  <si>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</si>
  <si>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</si>
  <si>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</si>
  <si>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</si>
  <si>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</si>
  <si>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</si>
  <si>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</si>
  <si>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</si>
  <si>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</si>
  <si>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</si>
  <si>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</si>
  <si>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</si>
  <si>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</si>
  <si>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</si>
  <si>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</si>
  <si>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</si>
  <si>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</si>
  <si>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</si>
  <si>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</si>
  <si>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</si>
  <si>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</si>
  <si>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</si>
  <si>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</si>
  <si>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</si>
  <si>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</si>
  <si>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</si>
  <si>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</si>
  <si>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</si>
  <si>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</si>
  <si>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</si>
  <si>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</si>
  <si>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</si>
  <si>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</si>
  <si>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</si>
  <si>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</si>
  <si>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</si>
  <si>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</si>
  <si>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</si>
  <si>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</si>
  <si>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</si>
  <si>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</si>
  <si>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</si>
  <si>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</si>
  <si>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</si>
  <si>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</si>
  <si>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</si>
  <si>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</si>
  <si>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</si>
  <si>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</si>
  <si>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</si>
  <si>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</si>
  <si>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</si>
  <si>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</si>
  <si>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</si>
  <si>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</si>
  <si>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</si>
  <si>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</si>
  <si>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</si>
  <si>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</si>
  <si>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</si>
  <si>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</si>
  <si>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</si>
  <si>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</si>
  <si>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</si>
  <si>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</si>
  <si>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</si>
  <si>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</si>
  <si>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</si>
  <si>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</si>
  <si>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</si>
  <si>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</si>
  <si>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</si>
  <si>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</si>
  <si>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</si>
  <si>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</si>
  <si>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</si>
  <si>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</si>
  <si>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</si>
  <si>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</si>
  <si>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</si>
  <si>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</si>
  <si>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</si>
  <si>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</si>
  <si>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</si>
  <si>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</si>
  <si>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</si>
  <si>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</si>
  <si>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</si>
  <si>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</si>
  <si>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</si>
  <si>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</si>
  <si>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</si>
  <si>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</si>
  <si>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</si>
  <si>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</si>
  <si>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</si>
  <si>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</si>
  <si>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</si>
  <si>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</si>
  <si>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</si>
  <si>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</si>
  <si>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</si>
  <si>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</si>
  <si>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</si>
  <si>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</si>
  <si>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</si>
  <si>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</si>
  <si>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</si>
  <si>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</si>
  <si>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</si>
  <si>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</si>
  <si>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</si>
  <si>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</si>
  <si>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</si>
  <si>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</si>
  <si>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</si>
  <si>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</si>
  <si>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</si>
  <si>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</si>
  <si>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</si>
  <si>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</si>
  <si>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</si>
  <si>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</si>
  <si>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</si>
  <si>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</si>
  <si>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</si>
  <si>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</si>
  <si>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</si>
  <si>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</si>
  <si>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</si>
  <si>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</si>
  <si>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</si>
  <si>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</si>
  <si>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</si>
  <si>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</si>
  <si>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</si>
  <si>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</si>
  <si>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</si>
  <si>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</si>
  <si>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</si>
  <si>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</si>
  <si>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</si>
  <si>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</si>
  <si>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</si>
  <si>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</si>
  <si>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</si>
  <si>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</si>
  <si>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</si>
  <si>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</si>
  <si>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</si>
  <si>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</si>
  <si>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</si>
  <si>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</si>
  <si>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</si>
  <si>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</si>
  <si>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</si>
  <si>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</si>
  <si>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</si>
  <si>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</si>
  <si>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</si>
  <si>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</si>
  <si>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</si>
  <si>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</si>
  <si>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</si>
  <si>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</si>
  <si>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</si>
  <si>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</si>
  <si>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</si>
  <si>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</si>
  <si>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</si>
  <si>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</si>
  <si>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</si>
  <si>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</si>
  <si>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</si>
  <si>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</si>
  <si>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</si>
  <si>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</si>
  <si>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</si>
  <si>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</si>
  <si>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</si>
  <si>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</si>
  <si>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</si>
  <si>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</si>
  <si>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</si>
  <si>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</si>
  <si>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</si>
  <si>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</si>
  <si>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</si>
  <si>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</si>
  <si>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</si>
  <si>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</si>
  <si>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</si>
  <si>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</si>
  <si>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</si>
  <si>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</si>
  <si>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</si>
  <si>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</si>
  <si>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</si>
  <si>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</si>
  <si>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</si>
  <si>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</si>
  <si>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</si>
  <si>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</si>
  <si>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</si>
  <si>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</si>
  <si>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</si>
  <si>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</si>
  <si>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</si>
  <si>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</si>
  <si>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</si>
  <si>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</si>
  <si>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</si>
  <si>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</si>
  <si>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</si>
  <si>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</si>
  <si>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</si>
  <si>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</si>
  <si>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</si>
  <si>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</si>
  <si>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</si>
  <si>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</si>
  <si>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</si>
  <si>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</si>
  <si>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</si>
  <si>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</si>
  <si>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</si>
  <si>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</si>
  <si>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</si>
  <si>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</si>
  <si>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</si>
  <si>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</si>
  <si>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</si>
  <si>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</si>
  <si>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</si>
  <si>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</si>
  <si>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</si>
  <si>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</si>
  <si>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</si>
  <si>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</si>
  <si>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</si>
  <si>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</si>
  <si>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</si>
  <si>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</si>
  <si>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</si>
  <si>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</si>
  <si>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</si>
  <si>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</si>
  <si>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</si>
  <si>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</si>
  <si>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</si>
  <si>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</si>
  <si>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</si>
  <si>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</si>
  <si>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</si>
  <si>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</si>
  <si>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</si>
  <si>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</si>
  <si>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</si>
  <si>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</si>
  <si>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</si>
  <si>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</si>
  <si>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</si>
  <si>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</si>
  <si>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</si>
  <si>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</si>
  <si>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</si>
  <si>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</si>
  <si>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</si>
  <si>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</si>
  <si>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</si>
  <si>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</si>
  <si>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</si>
  <si>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</si>
  <si>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</si>
  <si>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</si>
  <si>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</si>
  <si>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</si>
  <si>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</si>
  <si>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</si>
  <si>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</si>
  <si>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</si>
  <si>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</si>
  <si>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</si>
  <si>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</si>
  <si>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</si>
  <si>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</si>
  <si>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</si>
  <si>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</si>
  <si>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</si>
  <si>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</si>
  <si>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</si>
  <si>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</si>
  <si>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</si>
  <si>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</si>
  <si>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</si>
  <si>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</si>
  <si>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</si>
  <si>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</si>
  <si>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</si>
  <si>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</si>
  <si>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</si>
  <si>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</si>
  <si>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</si>
  <si>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</si>
  <si>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</si>
  <si>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</si>
  <si>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</si>
  <si>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</si>
  <si>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</si>
  <si>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</si>
  <si>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</si>
  <si>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</si>
  <si>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</si>
  <si>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</si>
  <si>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</si>
  <si>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</si>
  <si>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</si>
  <si>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</si>
  <si>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</si>
  <si>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</si>
  <si>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</si>
  <si>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</si>
  <si>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</si>
  <si>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</si>
  <si>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</si>
  <si>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</si>
  <si>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</si>
  <si>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</si>
  <si>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</si>
  <si>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</si>
  <si>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</si>
  <si>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</si>
  <si>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</si>
  <si>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</si>
  <si>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</si>
  <si>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</si>
  <si>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</si>
  <si>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</si>
  <si>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</si>
  <si>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</si>
  <si>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</si>
  <si>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</si>
  <si>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</si>
  <si>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</si>
  <si>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</si>
  <si>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</si>
  <si>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</si>
  <si>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</si>
  <si>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</si>
  <si>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</si>
  <si>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</si>
  <si>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</si>
  <si>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</si>
  <si>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</si>
  <si>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</si>
  <si>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</si>
  <si>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</si>
  <si>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</si>
  <si>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</si>
  <si>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</si>
  <si>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</si>
  <si>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</si>
  <si>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</si>
  <si>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</si>
  <si>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</si>
  <si>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</si>
  <si>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</si>
  <si>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</si>
  <si>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</si>
  <si>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</si>
  <si>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</si>
  <si>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</si>
  <si>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</si>
  <si>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</si>
  <si>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</si>
  <si>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</si>
  <si>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</si>
  <si>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</si>
  <si>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</si>
  <si>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</si>
  <si>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</si>
  <si>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</si>
  <si>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</si>
  <si>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</si>
  <si>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</si>
  <si>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</si>
  <si>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</si>
  <si>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</si>
  <si>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</si>
  <si>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</si>
  <si>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</si>
  <si>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</si>
  <si>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</si>
  <si>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</si>
  <si>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</si>
  <si>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</si>
  <si>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</si>
  <si>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</si>
  <si>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</si>
  <si>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</si>
  <si>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</si>
  <si>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</si>
  <si>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</si>
  <si>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</si>
  <si>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</si>
  <si>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</si>
  <si>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</si>
  <si>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</si>
  <si>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</si>
  <si>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</si>
  <si>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</si>
  <si>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</si>
  <si>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</si>
  <si>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</si>
  <si>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</si>
  <si>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</si>
  <si>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</si>
  <si>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</si>
  <si>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</si>
  <si>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</si>
  <si>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</si>
  <si>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</si>
  <si>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</si>
  <si>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</si>
  <si>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</si>
  <si>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</si>
  <si>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</si>
  <si>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</si>
  <si>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</si>
  <si>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</si>
  <si>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</si>
  <si>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</si>
  <si>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</si>
  <si>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</si>
  <si>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</si>
  <si>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</si>
  <si>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</si>
  <si>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</si>
  <si>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</si>
  <si>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</si>
  <si>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</si>
  <si>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</si>
  <si>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</si>
  <si>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</si>
  <si>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</si>
  <si>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</si>
  <si>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</si>
  <si>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</si>
  <si>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</si>
  <si>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</si>
  <si>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</si>
  <si>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</si>
  <si>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</si>
  <si>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</si>
  <si>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</si>
  <si>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</si>
  <si>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</si>
  <si>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</si>
  <si>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</si>
  <si>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</si>
  <si>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</si>
  <si>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</si>
  <si>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</si>
  <si>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</si>
  <si>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</si>
  <si>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</si>
  <si>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</si>
  <si>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</si>
  <si>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</si>
  <si>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</si>
  <si>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</si>
  <si>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</si>
  <si>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</si>
  <si>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</si>
  <si>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</si>
  <si>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</si>
  <si>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</si>
  <si>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</si>
  <si>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</si>
  <si>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</si>
  <si>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</si>
  <si>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</si>
  <si>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</si>
  <si>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</si>
  <si>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</si>
  <si>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</si>
  <si>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</si>
  <si>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</si>
  <si>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</si>
  <si>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</si>
  <si>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</si>
  <si>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</si>
  <si>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</si>
  <si>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</si>
  <si>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</si>
  <si>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</si>
  <si>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</si>
  <si>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</si>
  <si>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</si>
  <si>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</si>
  <si>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</si>
  <si>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</si>
  <si>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</si>
  <si>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</si>
  <si>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</si>
  <si>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</si>
  <si>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</si>
  <si>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</si>
  <si>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</si>
  <si>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</si>
  <si>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</si>
  <si>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</si>
  <si>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</si>
  <si>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</si>
  <si>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</si>
  <si>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</si>
  <si>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</si>
  <si>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</si>
  <si>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</si>
  <si>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</si>
  <si>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</si>
  <si>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</si>
  <si>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</si>
  <si>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</si>
  <si>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</si>
  <si>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</si>
  <si>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</si>
  <si>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</si>
  <si>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</si>
  <si>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</si>
  <si>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</si>
  <si>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</si>
  <si>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</si>
  <si>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</si>
  <si>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</si>
  <si>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</si>
  <si>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</si>
  <si>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</si>
  <si>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</si>
  <si>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</si>
  <si>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</si>
  <si>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</si>
  <si>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</si>
  <si>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</si>
  <si>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</si>
  <si>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</si>
  <si>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</si>
  <si>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</si>
  <si>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</si>
  <si>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</si>
  <si>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</si>
  <si>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</si>
  <si>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</si>
  <si>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</si>
  <si>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</si>
  <si>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</si>
  <si>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</si>
  <si>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</si>
  <si>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</si>
  <si>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</si>
  <si>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</si>
  <si>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</si>
  <si>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</si>
  <si>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</si>
  <si>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</si>
  <si>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</si>
  <si>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</si>
  <si>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</si>
  <si>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</si>
  <si>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</si>
  <si>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</si>
  <si>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</si>
  <si>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</si>
  <si>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</si>
  <si>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</si>
  <si>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</si>
  <si>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</si>
  <si>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</si>
  <si>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</si>
  <si>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</si>
  <si>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</si>
  <si>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</si>
  <si>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</si>
  <si>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</si>
  <si>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</si>
  <si>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</si>
  <si>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</si>
  <si>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</si>
  <si>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</si>
  <si>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</si>
  <si>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</si>
  <si>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</si>
  <si>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</si>
  <si>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</si>
  <si>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</si>
  <si>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</si>
  <si>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</si>
  <si>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</si>
  <si>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</si>
  <si>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</si>
  <si>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</si>
  <si>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</si>
  <si>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</si>
  <si>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</si>
  <si>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</si>
  <si>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</si>
  <si>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</si>
  <si>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</si>
  <si>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</si>
  <si>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</si>
  <si>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</si>
  <si>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</si>
  <si>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</si>
  <si>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</si>
  <si>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</si>
  <si>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</si>
  <si>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</si>
  <si>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</si>
  <si>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</si>
  <si>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</si>
  <si>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</si>
  <si>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</si>
  <si>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</si>
  <si>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</si>
  <si>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</si>
  <si>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</si>
  <si>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</si>
  <si>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</si>
  <si>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</si>
  <si>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</si>
  <si>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</si>
  <si>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</si>
  <si>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</si>
  <si>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</si>
  <si>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</si>
  <si>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</si>
  <si>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</si>
  <si>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</si>
  <si>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</si>
  <si>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</si>
  <si>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</si>
  <si>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</si>
  <si>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</si>
  <si>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</si>
  <si>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</si>
  <si>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</si>
  <si>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</si>
  <si>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</si>
  <si>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</si>
  <si>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</si>
  <si>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</si>
  <si>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</si>
  <si>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</si>
  <si>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</si>
  <si>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</si>
  <si>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</si>
  <si>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</si>
  <si>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</si>
  <si>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</si>
  <si>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</si>
  <si>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</si>
  <si>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</si>
  <si>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</si>
  <si>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</si>
  <si>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</si>
  <si>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</si>
  <si>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</si>
  <si>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</si>
  <si>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</si>
  <si>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</si>
  <si>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</si>
  <si>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</si>
  <si>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</si>
  <si>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</si>
  <si>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</si>
  <si>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</si>
  <si>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</si>
  <si>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</si>
  <si>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</si>
  <si>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</si>
  <si>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</si>
  <si>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</si>
  <si>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</si>
  <si>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</si>
  <si>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</si>
  <si>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</si>
  <si>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</si>
  <si>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</si>
  <si>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</si>
  <si>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</si>
  <si>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</si>
  <si>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</si>
  <si>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</si>
  <si>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</si>
  <si>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</si>
  <si>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</si>
  <si>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</si>
  <si>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</si>
  <si>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</si>
  <si>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</si>
  <si>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</si>
  <si>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</si>
  <si>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</si>
  <si>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</si>
  <si>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</si>
  <si>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</si>
  <si>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</si>
  <si>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</si>
  <si>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</si>
  <si>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</si>
  <si>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</si>
  <si>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</si>
  <si>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</si>
  <si>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</si>
  <si>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</si>
  <si>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</si>
  <si>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</si>
  <si>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</si>
  <si>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</si>
  <si>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</si>
  <si>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</si>
  <si>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</si>
  <si>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</si>
  <si>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</si>
  <si>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</si>
  <si>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</si>
  <si>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</si>
  <si>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</si>
  <si>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</si>
  <si>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</si>
  <si>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</si>
  <si>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</si>
  <si>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</si>
  <si>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</si>
  <si>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</si>
  <si>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</si>
  <si>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</si>
  <si>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</si>
  <si>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</si>
  <si>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</si>
  <si>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</si>
  <si>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</si>
  <si>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</si>
  <si>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</si>
  <si>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</si>
  <si>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</si>
  <si>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</si>
  <si>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</si>
  <si>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</si>
  <si>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</si>
  <si>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</si>
  <si>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</si>
  <si>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</si>
  <si>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</si>
  <si>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</si>
  <si>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</si>
  <si>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</si>
  <si>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</si>
  <si>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</si>
  <si>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</si>
  <si>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</si>
  <si>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</si>
  <si>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</si>
  <si>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</si>
  <si>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</si>
  <si>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</si>
  <si>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</si>
  <si>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</si>
  <si>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</si>
  <si>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</si>
  <si>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</si>
  <si>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</si>
  <si>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</si>
  <si>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</si>
  <si>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</si>
  <si>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</si>
  <si>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</si>
  <si>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</si>
  <si>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</si>
  <si>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</si>
  <si>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</si>
  <si>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</si>
  <si>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</si>
  <si>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</si>
  <si>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</si>
  <si>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</si>
  <si>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</si>
  <si>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</si>
  <si>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</si>
  <si>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</si>
  <si>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</si>
  <si>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</si>
  <si>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</si>
  <si>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</si>
  <si>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</si>
  <si>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</si>
  <si>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</si>
  <si>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</si>
  <si>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</si>
  <si>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</si>
  <si>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</si>
  <si>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</si>
  <si>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</si>
  <si>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</si>
  <si>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</si>
  <si>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</si>
  <si>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</si>
  <si>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</si>
  <si>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</si>
  <si>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</si>
  <si>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</si>
  <si>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</si>
  <si>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</si>
  <si>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</si>
  <si>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</si>
  <si>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</si>
  <si>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</si>
  <si>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</si>
  <si>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</si>
  <si>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</si>
  <si>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</si>
  <si>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</si>
  <si>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</si>
  <si>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</si>
  <si>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</si>
  <si>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</si>
  <si>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</si>
  <si>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</si>
  <si>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</si>
  <si>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</si>
  <si>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</si>
  <si>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</si>
  <si>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</si>
  <si>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</si>
  <si>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</si>
  <si>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</si>
  <si>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</si>
  <si>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</si>
  <si>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</si>
  <si>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</si>
  <si>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</si>
  <si>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</si>
  <si>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</si>
  <si>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</si>
  <si>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</si>
  <si>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</si>
  <si>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</si>
  <si>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</si>
  <si>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</si>
  <si>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</si>
  <si>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</si>
  <si>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</si>
  <si>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</si>
  <si>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</si>
  <si>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</si>
  <si>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</si>
  <si>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</si>
  <si>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</si>
  <si>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</si>
  <si>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</si>
  <si>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</si>
  <si>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</si>
  <si>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</si>
  <si>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</si>
  <si>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</si>
  <si>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</si>
  <si>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</si>
  <si>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</si>
  <si>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</si>
  <si>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</si>
  <si>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</si>
  <si>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</si>
  <si>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</si>
  <si>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</si>
  <si>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</si>
  <si>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</si>
  <si>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</si>
  <si>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</si>
  <si>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</si>
  <si>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</si>
  <si>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</si>
  <si>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</si>
  <si>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</si>
  <si>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</si>
  <si>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</si>
  <si>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</si>
  <si>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</si>
  <si>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</si>
  <si>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</si>
  <si>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</si>
  <si>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</si>
  <si>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</si>
  <si>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</si>
  <si>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</si>
  <si>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</si>
  <si>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</si>
  <si>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</si>
  <si>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</si>
  <si>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</si>
  <si>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</si>
  <si>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</si>
  <si>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</si>
  <si>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</si>
  <si>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</si>
  <si>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</si>
  <si>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</si>
  <si>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</si>
  <si>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</si>
  <si>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</si>
  <si>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</si>
  <si>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</si>
  <si>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</si>
  <si>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</si>
  <si>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</si>
  <si>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</si>
  <si>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</si>
  <si>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</si>
  <si>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</si>
  <si>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</si>
  <si>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</si>
  <si>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</si>
  <si>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</si>
  <si>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</si>
  <si>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</si>
  <si>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</si>
  <si>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</si>
  <si>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</si>
  <si>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</si>
  <si>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</si>
  <si>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</si>
  <si>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</si>
  <si>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</si>
  <si>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</si>
  <si>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</si>
  <si>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</si>
  <si>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</si>
  <si>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</si>
  <si>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</si>
  <si>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</si>
  <si>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</si>
  <si>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</si>
  <si>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</si>
  <si>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</si>
  <si>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</si>
  <si>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</si>
  <si>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</si>
  <si>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</si>
  <si>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</si>
  <si>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</si>
  <si>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</si>
  <si>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</si>
  <si>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</si>
  <si>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</si>
  <si>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</si>
  <si>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</si>
  <si>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</si>
  <si>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</si>
  <si>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</si>
  <si>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</si>
  <si>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</si>
  <si>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</si>
  <si>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</si>
  <si>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</si>
  <si>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</si>
  <si>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</si>
  <si>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</si>
  <si>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</si>
  <si>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</si>
  <si>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</si>
  <si>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</si>
  <si>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</si>
  <si>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</si>
  <si>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</si>
  <si>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</si>
  <si>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</si>
  <si>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</si>
  <si>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</si>
  <si>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</si>
  <si>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</si>
  <si>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</si>
  <si>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</si>
  <si>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</si>
  <si>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</si>
  <si>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</si>
  <si>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</si>
  <si>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</si>
  <si>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</si>
  <si>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</si>
  <si>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</si>
  <si>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</si>
  <si>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</si>
  <si>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</si>
  <si>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</si>
  <si>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</si>
  <si>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</si>
  <si>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</si>
  <si>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</si>
  <si>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</si>
  <si>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</si>
  <si>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</si>
  <si>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</si>
  <si>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</si>
  <si>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</si>
  <si>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</si>
  <si>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</si>
  <si>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</si>
  <si>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</si>
  <si>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</si>
  <si>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</si>
  <si>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</si>
  <si>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</si>
  <si>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</si>
  <si>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</si>
  <si>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</si>
  <si>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</si>
  <si>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</si>
  <si>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</si>
  <si>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</si>
  <si>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</si>
  <si>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</si>
  <si>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</si>
  <si>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</si>
  <si>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</si>
  <si>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</si>
  <si>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</si>
  <si>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</si>
  <si>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</si>
  <si>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</si>
  <si>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</si>
  <si>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</si>
  <si>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</si>
  <si>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</si>
  <si>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</si>
  <si>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</si>
  <si>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</si>
  <si>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</si>
  <si>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</si>
  <si>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</si>
  <si>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</si>
  <si>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</si>
  <si>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</si>
  <si>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</si>
  <si>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</si>
  <si>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</si>
  <si>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</si>
  <si>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</si>
  <si>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</si>
  <si>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</si>
  <si>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</si>
  <si>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</si>
  <si>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</si>
  <si>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</si>
  <si>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</si>
  <si>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</si>
  <si>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</si>
  <si>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</si>
  <si>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</si>
  <si>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</si>
  <si>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</si>
  <si>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</si>
  <si>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</si>
  <si>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</si>
  <si>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</si>
  <si>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</si>
  <si>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</si>
  <si>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</si>
  <si>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</si>
  <si>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</si>
  <si>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</si>
  <si>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</si>
  <si>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</si>
  <si>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</si>
  <si>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</si>
  <si>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</si>
  <si>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</si>
  <si>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</si>
  <si>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</si>
  <si>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</si>
  <si>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</si>
  <si>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</si>
  <si>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</si>
  <si>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</si>
  <si>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</si>
  <si>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</si>
  <si>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</si>
  <si>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</si>
  <si>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</si>
  <si>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</si>
  <si>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</si>
  <si>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</si>
  <si>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</si>
  <si>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</si>
  <si>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</si>
  <si>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</si>
  <si>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</si>
  <si>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</si>
  <si>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</si>
  <si>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</si>
  <si>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</si>
  <si>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</si>
  <si>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</si>
  <si>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</si>
  <si>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</si>
  <si>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</si>
  <si>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</si>
  <si>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</si>
  <si>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</si>
  <si>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</si>
  <si>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</si>
  <si>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</si>
  <si>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</si>
  <si>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</si>
  <si>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</si>
  <si>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</si>
  <si>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</si>
  <si>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</si>
  <si>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</si>
  <si>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</si>
  <si>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</si>
  <si>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</si>
  <si>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</si>
  <si>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</si>
  <si>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</si>
  <si>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</si>
  <si>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</si>
  <si>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</si>
  <si>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</si>
  <si>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</si>
  <si>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</si>
  <si>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</si>
  <si>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</si>
  <si>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</si>
  <si>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</si>
  <si>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</si>
  <si>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</si>
  <si>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</si>
  <si>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</si>
  <si>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</si>
  <si>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</si>
  <si>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</si>
  <si>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</si>
  <si>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</si>
  <si>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</si>
  <si>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</si>
  <si>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</si>
  <si>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</si>
  <si>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</si>
  <si>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</si>
  <si>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</si>
  <si>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</si>
  <si>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</si>
  <si>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</si>
  <si>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</si>
  <si>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</si>
  <si>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</si>
  <si>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</si>
  <si>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</si>
  <si>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</si>
  <si>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</si>
  <si>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</si>
  <si>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</si>
  <si>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</si>
  <si>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</si>
  <si>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</si>
  <si>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</si>
  <si>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</si>
  <si>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</si>
  <si>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</si>
  <si>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</si>
  <si>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</si>
  <si>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</si>
  <si>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</si>
  <si>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</si>
  <si>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</si>
  <si>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</si>
  <si>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</si>
  <si>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</si>
  <si>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</si>
  <si>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</si>
  <si>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</si>
  <si>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</si>
  <si>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</si>
  <si>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</si>
  <si>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</si>
  <si>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</si>
  <si>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</si>
  <si>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</si>
  <si>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</si>
  <si>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</si>
  <si>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</si>
  <si>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</si>
  <si>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</si>
  <si>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</si>
  <si>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</si>
  <si>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</si>
  <si>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</si>
  <si>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</si>
  <si>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</si>
  <si>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</si>
  <si>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</si>
  <si>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</si>
  <si>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</si>
  <si>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</si>
  <si>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</si>
  <si>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</si>
  <si>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</si>
  <si>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</si>
  <si>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</si>
  <si>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</si>
  <si>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</si>
  <si>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</si>
  <si>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</si>
  <si>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</si>
  <si>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</si>
  <si>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</si>
  <si>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</si>
  <si>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</si>
  <si>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</si>
  <si>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</si>
  <si>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</si>
  <si>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</si>
  <si>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</si>
  <si>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</si>
  <si>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</si>
  <si>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</si>
  <si>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</si>
  <si>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</si>
  <si>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</si>
  <si>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</si>
  <si>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</si>
  <si>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</si>
  <si>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</si>
  <si>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</si>
  <si>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</si>
  <si>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</si>
  <si>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</si>
  <si>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</si>
  <si>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</si>
  <si>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</si>
  <si>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</si>
  <si>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</si>
  <si>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</si>
  <si>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</si>
  <si>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</si>
  <si>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</si>
  <si>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</si>
  <si>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</si>
  <si>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</si>
  <si>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</si>
  <si>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</si>
  <si>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</si>
  <si>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</si>
  <si>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</si>
  <si>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</si>
  <si>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</si>
  <si>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</si>
  <si>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</si>
  <si>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</si>
  <si>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</si>
  <si>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</si>
  <si>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</si>
  <si>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</si>
  <si>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</si>
  <si>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</si>
  <si>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</si>
  <si>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</si>
  <si>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</si>
  <si>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</si>
  <si>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</si>
  <si>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</si>
  <si>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</si>
  <si>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</si>
  <si>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</si>
  <si>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</si>
  <si>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</si>
  <si>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</si>
  <si>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</si>
  <si>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</si>
  <si>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</si>
  <si>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</si>
  <si>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</si>
  <si>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</si>
  <si>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</si>
  <si>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</si>
  <si>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</si>
  <si>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</si>
  <si>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</si>
  <si>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</si>
  <si>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</si>
  <si>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</si>
  <si>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</si>
  <si>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</si>
  <si>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</si>
  <si>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</si>
  <si>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</si>
  <si>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</si>
  <si>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</si>
  <si>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</si>
  <si>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</si>
  <si>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</si>
  <si>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</si>
  <si>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</si>
  <si>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</si>
  <si>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</si>
  <si>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</si>
  <si>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</si>
  <si>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</si>
  <si>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</si>
  <si>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</si>
  <si>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</si>
  <si>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</si>
  <si>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</si>
  <si>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</si>
  <si>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</si>
  <si>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</si>
  <si>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</si>
  <si>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</si>
  <si>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</si>
  <si>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</si>
  <si>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</si>
  <si>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</si>
  <si>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</si>
  <si>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</si>
  <si>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</si>
  <si>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</si>
  <si>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</si>
  <si>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</si>
  <si>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</si>
  <si>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</si>
  <si>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</si>
  <si>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</si>
  <si>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</si>
  <si>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</si>
  <si>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</si>
  <si>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</si>
  <si>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</si>
  <si>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</si>
  <si>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</si>
  <si>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</si>
  <si>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</si>
  <si>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</si>
  <si>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</si>
  <si>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</si>
  <si>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</si>
  <si>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</si>
  <si>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</si>
  <si>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</si>
  <si>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</si>
  <si>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</si>
  <si>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</si>
  <si>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</si>
  <si>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</si>
  <si>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</si>
  <si>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</si>
  <si>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</si>
  <si>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</si>
  <si>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</si>
  <si>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</si>
  <si>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</si>
  <si>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</si>
  <si>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</si>
  <si>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</si>
  <si>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</si>
  <si>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</si>
  <si>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</si>
  <si>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</si>
  <si>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</si>
  <si>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</si>
  <si>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</si>
  <si>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</si>
  <si>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</si>
  <si>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</si>
  <si>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</si>
  <si>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</si>
  <si>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</si>
  <si>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</si>
  <si>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</si>
  <si>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</si>
  <si>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</si>
  <si>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</si>
  <si>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</si>
  <si>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</si>
  <si>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</si>
  <si>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</si>
  <si>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</si>
  <si>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</si>
  <si>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</si>
  <si>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</si>
  <si>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</si>
  <si>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</si>
  <si>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</si>
  <si>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</si>
  <si>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</si>
  <si>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</si>
  <si>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</si>
  <si>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</si>
  <si>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</si>
  <si>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</si>
  <si>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</si>
  <si>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</si>
  <si>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</si>
  <si>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</si>
  <si>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</si>
  <si>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</si>
  <si>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</si>
  <si>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</si>
  <si>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</si>
  <si>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</si>
  <si>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</si>
  <si>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</si>
  <si>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</si>
  <si>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</si>
  <si>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</si>
  <si>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</si>
  <si>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</si>
  <si>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</si>
  <si>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</si>
  <si>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</si>
  <si>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</si>
  <si>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</si>
  <si>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</si>
  <si>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</si>
  <si>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</si>
  <si>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</si>
  <si>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</si>
  <si>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</si>
  <si>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</si>
  <si>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</si>
  <si>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</si>
  <si>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</si>
  <si>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</si>
  <si>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</si>
  <si>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</si>
  <si>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</si>
  <si>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</si>
  <si>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</si>
  <si>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</si>
  <si>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</si>
  <si>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</si>
  <si>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</si>
  <si>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</si>
  <si>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</si>
  <si>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</si>
  <si>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</si>
  <si>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</si>
  <si>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</si>
  <si>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</si>
  <si>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</si>
  <si>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</si>
  <si>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</si>
  <si>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</si>
  <si>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</si>
  <si>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</si>
  <si>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</si>
  <si>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</si>
  <si>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</si>
  <si>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</si>
  <si>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</si>
  <si>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</si>
  <si>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</si>
  <si>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</si>
  <si>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</si>
  <si>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</si>
  <si>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</si>
  <si>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</si>
  <si>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</si>
  <si>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</si>
  <si>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</si>
  <si>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</si>
  <si>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</si>
  <si>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</si>
  <si>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</si>
  <si>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</si>
  <si>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</si>
  <si>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</si>
  <si>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</si>
  <si>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</si>
  <si>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</si>
  <si>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</si>
  <si>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</si>
  <si>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</si>
  <si>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</si>
  <si>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</si>
  <si>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</si>
  <si>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</si>
  <si>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</si>
  <si>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</si>
  <si>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</si>
  <si>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</si>
  <si>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</si>
  <si>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</si>
  <si>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</si>
  <si>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</si>
  <si>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</si>
  <si>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</si>
  <si>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</si>
  <si>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</si>
  <si>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</si>
  <si>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</si>
  <si>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</si>
  <si>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</si>
  <si>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</si>
  <si>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</si>
  <si>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</si>
  <si>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</si>
  <si>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</si>
  <si>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</si>
  <si>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</si>
  <si>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</si>
  <si>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</si>
  <si>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</si>
  <si>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</si>
  <si>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</si>
  <si>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</si>
  <si>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</si>
  <si>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</si>
  <si>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</si>
  <si>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</si>
  <si>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</si>
  <si>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</si>
  <si>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</si>
  <si>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</si>
  <si>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</si>
  <si>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</si>
  <si>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</si>
  <si>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</si>
  <si>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</si>
  <si>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</si>
  <si>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</si>
  <si>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</si>
  <si>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</si>
  <si>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</si>
  <si>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</si>
  <si>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</si>
  <si>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</si>
  <si>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</si>
  <si>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</si>
  <si>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</si>
  <si>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</si>
  <si>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</si>
  <si>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</si>
  <si>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</si>
  <si>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</si>
  <si>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</si>
  <si>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</si>
  <si>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</si>
  <si>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</si>
  <si>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</si>
  <si>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</si>
  <si>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</si>
  <si>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</si>
  <si>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</si>
  <si>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</si>
  <si>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</si>
  <si>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</si>
  <si>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</si>
  <si>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</si>
  <si>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</si>
  <si>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</si>
  <si>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</si>
  <si>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</si>
  <si>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</si>
  <si>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</si>
  <si>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</si>
  <si>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</si>
  <si>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</si>
  <si>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</si>
  <si>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</si>
  <si>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</si>
  <si>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</si>
  <si>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</si>
  <si>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</si>
  <si>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</si>
  <si>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</si>
  <si>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</si>
  <si>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</si>
  <si>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</si>
  <si>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</si>
  <si>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</si>
  <si>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</si>
  <si>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</si>
  <si>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</si>
  <si>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</si>
  <si>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</si>
  <si>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</si>
  <si>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</si>
  <si>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</si>
  <si>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</si>
  <si>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</si>
  <si>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</si>
  <si>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</si>
  <si>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</si>
  <si>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</si>
  <si>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</si>
  <si>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</si>
  <si>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</si>
  <si>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</si>
  <si>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</si>
  <si>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</si>
  <si>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</si>
  <si>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</si>
  <si>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</si>
  <si>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</si>
  <si>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</si>
  <si>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</si>
  <si>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</si>
  <si>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</si>
  <si>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</si>
  <si>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</si>
  <si>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</si>
  <si>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</si>
  <si>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</si>
  <si>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</si>
  <si>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</si>
  <si>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</si>
  <si>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</si>
  <si>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</si>
  <si>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</si>
  <si>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</si>
  <si>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</si>
  <si>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</si>
  <si>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</si>
  <si>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</si>
  <si>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</si>
  <si>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</si>
  <si>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</si>
  <si>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</si>
  <si>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</si>
  <si>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</si>
  <si>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</si>
  <si>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</si>
  <si>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</si>
  <si>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</si>
  <si>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</si>
  <si>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</si>
  <si>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</si>
  <si>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</si>
  <si>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</si>
  <si>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</si>
  <si>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</si>
  <si>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</si>
  <si>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</si>
  <si>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</si>
  <si>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</si>
  <si>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</si>
  <si>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</si>
  <si>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</si>
  <si>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</si>
  <si>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</si>
  <si>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</si>
  <si>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</si>
  <si>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</si>
  <si>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</si>
  <si>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</si>
  <si>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</si>
  <si>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</si>
  <si>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</si>
  <si>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</si>
  <si>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</si>
  <si>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</si>
  <si>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</si>
  <si>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</si>
  <si>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</si>
  <si>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</si>
  <si>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</si>
  <si>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</si>
  <si>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</si>
  <si>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</si>
  <si>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</si>
  <si>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</si>
  <si>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</si>
  <si>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</si>
  <si>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</si>
  <si>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</si>
  <si>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</si>
  <si>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</si>
  <si>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</si>
  <si>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</si>
  <si>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</si>
  <si>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</si>
  <si>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</si>
  <si>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</si>
  <si>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</si>
  <si>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</si>
  <si>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</si>
  <si>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</si>
  <si>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</si>
  <si>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</si>
  <si>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</si>
  <si>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</si>
  <si>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</si>
  <si>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</si>
  <si>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</si>
  <si>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</si>
  <si>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</si>
  <si>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</si>
  <si>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</si>
  <si>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</si>
  <si>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</si>
  <si>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</si>
  <si>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</si>
  <si>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</si>
  <si>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</si>
  <si>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</si>
  <si>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</si>
  <si>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</si>
  <si>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</si>
  <si>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</si>
  <si>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</si>
  <si>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</si>
  <si>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</si>
  <si>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</si>
  <si>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</si>
  <si>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</si>
  <si>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</si>
  <si>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</si>
  <si>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</si>
  <si>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</si>
  <si>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</si>
  <si>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</si>
  <si>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</si>
  <si>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</si>
  <si>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</si>
  <si>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</si>
  <si>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</si>
  <si>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</si>
  <si>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</si>
  <si>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</si>
  <si>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</si>
  <si>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</si>
  <si>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</si>
  <si>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</si>
  <si>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</si>
  <si>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</si>
  <si>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</si>
  <si>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</si>
  <si>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</si>
  <si>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</si>
  <si>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</si>
  <si>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</si>
  <si>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</si>
  <si>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</si>
  <si>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</si>
  <si>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</si>
  <si>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</si>
  <si>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</si>
  <si>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</si>
  <si>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</si>
  <si>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</si>
  <si>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</si>
  <si>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</si>
  <si>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</si>
  <si>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</si>
  <si>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</si>
  <si>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</si>
  <si>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</si>
  <si>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</si>
  <si>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</si>
  <si>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</si>
  <si>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</si>
  <si>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</si>
  <si>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</si>
  <si>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</si>
  <si>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</si>
  <si>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</si>
  <si>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</si>
  <si>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</si>
  <si>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</si>
  <si>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</si>
  <si>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</si>
  <si>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</si>
  <si>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</si>
  <si>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</si>
  <si>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</si>
  <si>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</si>
  <si>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</si>
  <si>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</si>
  <si>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</si>
  <si>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</si>
  <si>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</si>
  <si>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</si>
  <si>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</si>
  <si>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</si>
  <si>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</si>
  <si>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</si>
  <si>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</si>
  <si>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</si>
  <si>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</si>
  <si>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</si>
  <si>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</si>
  <si>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</si>
  <si>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</si>
  <si>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</si>
  <si>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</si>
  <si>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</si>
  <si>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</si>
  <si>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</si>
  <si>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</si>
  <si>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</si>
  <si>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</si>
  <si>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</si>
  <si>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</si>
  <si>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</si>
  <si>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</si>
  <si>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</si>
  <si>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</si>
  <si>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</si>
  <si>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</si>
  <si>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</si>
  <si>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</si>
  <si>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</si>
  <si>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</si>
  <si>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</si>
  <si>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</si>
  <si>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</si>
  <si>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</si>
  <si>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</si>
  <si>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</si>
  <si>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</si>
  <si>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</si>
  <si>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</si>
  <si>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</si>
  <si>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</si>
  <si>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</si>
  <si>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</si>
  <si>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</si>
  <si>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</si>
  <si>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</si>
  <si>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</si>
  <si>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</si>
  <si>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</si>
  <si>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</si>
  <si>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</si>
  <si>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</si>
  <si>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</si>
  <si>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</si>
  <si>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</si>
  <si>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</si>
  <si>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</si>
  <si>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</si>
  <si>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</si>
  <si>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</si>
  <si>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</si>
  <si>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</si>
  <si>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</si>
  <si>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</si>
  <si>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</si>
  <si>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</si>
  <si>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</si>
  <si>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</si>
  <si>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</si>
  <si>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</si>
  <si>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</si>
  <si>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</si>
  <si>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</si>
  <si>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</si>
  <si>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</si>
  <si>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</si>
  <si>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</si>
  <si>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</si>
  <si>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</si>
  <si>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</si>
  <si>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</si>
  <si>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</si>
  <si>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</si>
  <si>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</si>
  <si>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</si>
  <si>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</si>
  <si>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</si>
  <si>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</si>
  <si>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</si>
  <si>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</si>
  <si>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</si>
  <si>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</si>
  <si>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</si>
  <si>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</si>
  <si>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</si>
  <si>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</si>
  <si>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</si>
  <si>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</si>
  <si>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</si>
  <si>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</si>
  <si>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</si>
  <si>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</si>
  <si>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</si>
  <si>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</si>
  <si>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</si>
  <si>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</si>
  <si>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</si>
  <si>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</si>
  <si>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</si>
  <si>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</si>
  <si>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</si>
  <si>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</si>
  <si>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</si>
  <si>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</si>
  <si>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</si>
  <si>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</si>
  <si>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</si>
  <si>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</si>
  <si>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</si>
  <si>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</si>
  <si>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</si>
  <si>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</si>
  <si>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</si>
  <si>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</si>
  <si>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</si>
  <si>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</si>
  <si>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</si>
  <si>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</si>
  <si>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</si>
  <si>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</si>
  <si>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</si>
  <si>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</si>
  <si>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</si>
  <si>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</si>
  <si>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</si>
  <si>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</si>
  <si>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</si>
  <si>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</si>
  <si>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</si>
  <si>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</si>
  <si>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</si>
  <si>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</si>
  <si>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</si>
  <si>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</si>
  <si>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</si>
  <si>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</si>
  <si>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</si>
  <si>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</si>
  <si>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</si>
  <si>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</si>
  <si>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</si>
  <si>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</si>
  <si>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</si>
  <si>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</si>
  <si>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</si>
  <si>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</si>
  <si>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</si>
  <si>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</si>
  <si>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</si>
  <si>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</si>
  <si>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</si>
  <si>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</si>
  <si>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</si>
  <si>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</si>
  <si>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</si>
  <si>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</si>
  <si>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</si>
  <si>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</si>
  <si>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</si>
  <si>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</si>
  <si>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</si>
  <si>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</si>
  <si>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</si>
  <si>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</si>
  <si>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</si>
  <si>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</si>
  <si>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</si>
  <si>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</si>
  <si>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</si>
  <si>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</si>
  <si>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</si>
  <si>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</si>
  <si>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</si>
  <si>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</si>
  <si>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</si>
  <si>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</si>
  <si>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</si>
  <si>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</si>
  <si>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</si>
  <si>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</si>
  <si>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</si>
  <si>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</si>
  <si>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</si>
  <si>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</si>
  <si>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</si>
  <si>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</si>
  <si>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</si>
  <si>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</si>
  <si>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</si>
  <si>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</si>
  <si>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</si>
  <si>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</si>
  <si>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</si>
  <si>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</si>
  <si>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</si>
  <si>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</si>
  <si>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</si>
  <si>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</si>
  <si>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</si>
  <si>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</si>
  <si>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</si>
  <si>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</si>
  <si>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</si>
  <si>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</si>
  <si>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</si>
  <si>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</si>
  <si>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</si>
  <si>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</si>
  <si>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</si>
  <si>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</si>
  <si>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</si>
  <si>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</si>
  <si>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</si>
  <si>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</si>
  <si>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</si>
  <si>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</si>
  <si>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</si>
  <si>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</si>
  <si>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</si>
  <si>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</si>
  <si>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</si>
  <si>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</si>
  <si>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</si>
  <si>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</si>
  <si>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</si>
  <si>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</si>
  <si>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</si>
  <si>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</si>
  <si>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</si>
  <si>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</si>
  <si>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</si>
  <si>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</si>
  <si>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</si>
  <si>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</si>
  <si>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</si>
  <si>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</si>
  <si>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</si>
  <si>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</si>
  <si>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</si>
  <si>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</si>
  <si>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</si>
  <si>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</si>
  <si>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</si>
  <si>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</si>
  <si>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</si>
  <si>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</si>
  <si>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</si>
  <si>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</si>
  <si>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</si>
  <si>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</si>
  <si>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</si>
  <si>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</si>
  <si>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</si>
  <si>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</si>
  <si>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</si>
  <si>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</si>
  <si>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</si>
  <si>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</si>
  <si>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</si>
  <si>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</si>
  <si>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</si>
  <si>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</si>
  <si>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</si>
  <si>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</si>
  <si>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</si>
  <si>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</si>
  <si>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</si>
  <si>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</si>
  <si>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</si>
  <si>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</si>
  <si>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</si>
  <si>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</si>
  <si>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</si>
  <si>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</si>
  <si>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</si>
  <si>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</si>
  <si>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</si>
  <si>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</si>
  <si>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</si>
  <si>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</si>
  <si>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</si>
  <si>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</si>
  <si>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</si>
  <si>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</si>
  <si>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</si>
  <si>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</si>
  <si>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</si>
  <si>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</si>
  <si>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</si>
  <si>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</si>
  <si>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</si>
  <si>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</si>
  <si>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</si>
  <si>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</si>
  <si>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</si>
  <si>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</si>
  <si>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</si>
  <si>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</si>
  <si>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</si>
  <si>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</si>
  <si>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</si>
  <si>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</si>
  <si>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</si>
  <si>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</si>
  <si>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</si>
  <si>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</si>
  <si>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</si>
  <si>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</si>
  <si>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</si>
  <si>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</si>
  <si>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</si>
  <si>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</si>
  <si>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</si>
  <si>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</si>
  <si>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</si>
  <si>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</si>
  <si>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</si>
  <si>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</si>
  <si>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</si>
  <si>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</si>
  <si>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</si>
  <si>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</si>
  <si>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</si>
  <si>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</si>
  <si>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</si>
  <si>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</si>
  <si>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</si>
  <si>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</si>
  <si>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</si>
  <si>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</si>
  <si>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</si>
  <si>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</si>
  <si>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</si>
  <si>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</si>
  <si>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</si>
  <si>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</si>
  <si>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</si>
  <si>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</si>
  <si>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</si>
  <si>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</si>
  <si>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</si>
  <si>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</si>
  <si>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</si>
  <si>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</si>
  <si>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</si>
  <si>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</si>
  <si>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</si>
  <si>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</si>
  <si>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</si>
  <si>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</si>
  <si>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</si>
  <si>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</si>
  <si>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</si>
  <si>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</si>
  <si>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</si>
  <si>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</si>
  <si>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</si>
  <si>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</si>
  <si>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</si>
  <si>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</si>
  <si>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</si>
  <si>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</si>
  <si>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</si>
  <si>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</si>
  <si>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</si>
  <si>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</si>
  <si>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</si>
  <si>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</si>
  <si>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</si>
  <si>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</si>
  <si>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</si>
  <si>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</si>
  <si>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</si>
  <si>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</si>
  <si>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</si>
  <si>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</si>
  <si>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</si>
  <si>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</si>
  <si>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</si>
  <si>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</si>
  <si>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</si>
  <si>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</si>
  <si>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</si>
  <si>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</si>
  <si>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</si>
  <si>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</si>
  <si>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</si>
  <si>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</si>
  <si>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</si>
  <si>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</si>
  <si>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</si>
  <si>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</si>
  <si>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</si>
  <si>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</si>
  <si>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</si>
  <si>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</si>
  <si>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</si>
  <si>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</si>
  <si>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</si>
  <si>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</si>
  <si>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</si>
  <si>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</si>
  <si>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</si>
  <si>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</si>
  <si>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</si>
  <si>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</si>
  <si>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</si>
  <si>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</si>
  <si>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</si>
  <si>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</si>
  <si>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</si>
  <si>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</si>
  <si>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</si>
  <si>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</si>
  <si>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</si>
  <si>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</si>
  <si>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</si>
  <si>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</si>
  <si>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</si>
  <si>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</si>
  <si>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</si>
  <si>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</si>
  <si>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</si>
  <si>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</si>
  <si>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</si>
  <si>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</si>
  <si>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</si>
  <si>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</si>
  <si>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</si>
  <si>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</si>
  <si>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</si>
  <si>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</si>
  <si>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</si>
  <si>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</si>
  <si>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</si>
  <si>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</si>
  <si>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</si>
  <si>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</si>
  <si>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</si>
  <si>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</si>
  <si>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</si>
  <si>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</si>
  <si>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</si>
  <si>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</si>
  <si>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</si>
  <si>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</si>
  <si>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</si>
  <si>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</si>
  <si>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</si>
  <si>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</si>
  <si>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</si>
  <si>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</si>
  <si>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</si>
  <si>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</si>
  <si>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</si>
  <si>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</si>
  <si>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</si>
  <si>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</si>
  <si>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</si>
  <si>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</si>
  <si>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</si>
  <si>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</si>
  <si>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</si>
  <si>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</si>
  <si>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</si>
  <si>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</si>
  <si>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</si>
  <si>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</si>
  <si>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</si>
  <si>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</si>
  <si>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</si>
  <si>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</si>
  <si>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</si>
  <si>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</si>
  <si>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</si>
  <si>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</si>
  <si>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</si>
  <si>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</si>
  <si>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</si>
  <si>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</si>
  <si>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</si>
  <si>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</si>
  <si>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</si>
  <si>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</si>
  <si>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</si>
  <si>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</si>
  <si>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</si>
  <si>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</si>
  <si>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</si>
  <si>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</si>
  <si>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</si>
  <si>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</si>
  <si>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</si>
  <si>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</si>
  <si>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</si>
  <si>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</si>
  <si>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</si>
  <si>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</si>
  <si>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</si>
  <si>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</si>
  <si>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</si>
  <si>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</si>
  <si>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</si>
  <si>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</si>
  <si>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</si>
  <si>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</si>
  <si>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</si>
  <si>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</si>
  <si>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</si>
  <si>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</si>
  <si>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</si>
  <si>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</si>
  <si>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</si>
  <si>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</si>
  <si>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</si>
  <si>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</si>
  <si>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</si>
  <si>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</si>
  <si>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</si>
  <si>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</si>
  <si>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</si>
  <si>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</si>
  <si>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</si>
  <si>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</si>
  <si>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</si>
  <si>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</si>
  <si>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</si>
  <si>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</si>
  <si>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</si>
  <si>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</si>
  <si>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</si>
  <si>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</si>
  <si>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</si>
  <si>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</si>
  <si>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</si>
  <si>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</si>
  <si>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</si>
  <si>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</si>
  <si>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</si>
  <si>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</si>
  <si>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</si>
  <si>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</si>
  <si>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</si>
  <si>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</si>
  <si>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</si>
  <si>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</si>
  <si>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</si>
  <si>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</si>
  <si>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</si>
  <si>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</si>
  <si>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</si>
  <si>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</si>
  <si>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</si>
  <si>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</si>
  <si>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</si>
  <si>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</si>
  <si>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</si>
  <si>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</si>
  <si>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</si>
  <si>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</si>
  <si>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</si>
  <si>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</si>
  <si>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</si>
  <si>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</si>
  <si>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</si>
  <si>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</si>
  <si>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</si>
  <si>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</si>
  <si>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</si>
  <si>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</si>
  <si>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</si>
  <si>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</si>
  <si>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</si>
  <si>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</si>
  <si>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</si>
  <si>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</si>
  <si>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</si>
  <si>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</si>
  <si>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</si>
  <si>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</si>
  <si>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</si>
  <si>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</si>
  <si>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</si>
  <si>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</si>
  <si>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</si>
  <si>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</si>
  <si>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</si>
  <si>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</si>
  <si>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</si>
  <si>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</si>
  <si>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</si>
  <si>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</si>
  <si>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</si>
  <si>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</si>
  <si>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</si>
  <si>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</si>
  <si>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</si>
  <si>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</si>
  <si>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</si>
  <si>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</si>
  <si>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</si>
  <si>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</si>
  <si>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</si>
  <si>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</si>
  <si>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</si>
  <si>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</si>
  <si>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</si>
  <si>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</si>
  <si>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</si>
  <si>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</si>
  <si>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</si>
  <si>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</si>
  <si>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</si>
  <si>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</si>
  <si>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</si>
  <si>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</si>
  <si>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</si>
  <si>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</si>
  <si>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</si>
  <si>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</si>
  <si>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</si>
  <si>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</si>
  <si>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</si>
  <si>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</si>
  <si>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</si>
  <si>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</si>
  <si>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</si>
  <si>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</si>
  <si>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</si>
  <si>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</si>
  <si>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</si>
  <si>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</si>
  <si>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</si>
  <si>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</si>
  <si>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</si>
  <si>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</si>
  <si>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</si>
  <si>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</si>
  <si>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</si>
  <si>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</si>
  <si>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</si>
  <si>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</si>
  <si>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</si>
  <si>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</si>
  <si>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</si>
  <si>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</si>
  <si>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</si>
  <si>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</si>
  <si>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</si>
  <si>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</si>
  <si>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</si>
  <si>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</si>
  <si>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</si>
  <si>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</si>
  <si>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</si>
  <si>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</si>
  <si>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</si>
  <si>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</si>
  <si>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</si>
  <si>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</si>
  <si>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</si>
  <si>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</si>
  <si>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</si>
  <si>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</si>
  <si>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</si>
  <si>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</si>
  <si>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</si>
  <si>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</si>
  <si>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</si>
  <si>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</si>
  <si>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</si>
  <si>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</si>
  <si>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</si>
  <si>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</si>
  <si>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</si>
  <si>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</si>
  <si>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</si>
  <si>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</si>
  <si>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</si>
  <si>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</si>
  <si>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</si>
  <si>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</si>
  <si>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</si>
  <si>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</si>
  <si>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</si>
  <si>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</si>
  <si>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</si>
  <si>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</si>
  <si>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</si>
  <si>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</si>
  <si>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</si>
  <si>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</si>
  <si>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</si>
  <si>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</si>
  <si>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</si>
  <si>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</si>
  <si>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</si>
  <si>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</si>
  <si>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</si>
  <si>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</si>
  <si>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</si>
  <si>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</si>
  <si>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</si>
  <si>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</si>
  <si>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</si>
  <si>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</si>
  <si>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</si>
  <si>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</si>
  <si>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</si>
  <si>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</si>
  <si>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</si>
  <si>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</si>
  <si>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</si>
  <si>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</si>
  <si>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</si>
  <si>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</si>
  <si>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</si>
  <si>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</si>
  <si>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</si>
  <si>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</si>
  <si>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</si>
  <si>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</si>
  <si>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</si>
  <si>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</si>
  <si>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</si>
  <si>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</si>
  <si>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</si>
  <si>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</si>
  <si>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</si>
  <si>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</si>
  <si>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</si>
  <si>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</si>
  <si>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</si>
  <si>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</si>
  <si>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</si>
  <si>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</si>
  <si>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</si>
  <si>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</si>
  <si>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</si>
  <si>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</si>
  <si>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</si>
  <si>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</si>
  <si>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</si>
  <si>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</si>
  <si>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</si>
  <si>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</si>
  <si>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</si>
  <si>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</si>
  <si>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</si>
  <si>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</si>
  <si>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</si>
  <si>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</si>
  <si>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</si>
  <si>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</si>
  <si>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</si>
  <si>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</si>
  <si>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</si>
  <si>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</si>
  <si>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</si>
  <si>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</si>
  <si>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</si>
  <si>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</si>
  <si>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</si>
  <si>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</si>
  <si>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</si>
  <si>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</si>
  <si>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</si>
  <si>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</si>
  <si>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</si>
  <si>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</si>
  <si>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</si>
  <si>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</si>
  <si>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</si>
  <si>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</si>
  <si>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</si>
  <si>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</si>
  <si>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</si>
  <si>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</si>
  <si>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</si>
  <si>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</si>
  <si>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</si>
  <si>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</si>
  <si>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</si>
  <si>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</si>
  <si>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</si>
  <si>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</si>
  <si>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</si>
  <si>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</si>
  <si>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</si>
  <si>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</si>
  <si>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</si>
  <si>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</si>
  <si>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</si>
  <si>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</si>
  <si>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</si>
  <si>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</si>
  <si>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</si>
  <si>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</si>
  <si>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</si>
  <si>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</si>
  <si>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</si>
  <si>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</si>
  <si>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</si>
  <si>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</si>
  <si>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</si>
  <si>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</si>
  <si>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</si>
  <si>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</si>
  <si>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</si>
  <si>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</si>
  <si>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</si>
  <si>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</si>
  <si>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</si>
  <si>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</si>
  <si>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</si>
  <si>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</si>
  <si>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</si>
  <si>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</si>
  <si>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</si>
  <si>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</si>
  <si>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</si>
  <si>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</si>
  <si>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</si>
  <si>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</si>
  <si>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</si>
  <si>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</si>
  <si>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</si>
  <si>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</si>
  <si>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</si>
  <si>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</si>
  <si>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</si>
  <si>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</si>
  <si>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</si>
  <si>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</si>
  <si>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</si>
  <si>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</si>
  <si>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</si>
  <si>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</si>
  <si>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</si>
  <si>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</si>
  <si>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</si>
  <si>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</si>
  <si>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</si>
  <si>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</si>
  <si>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</si>
  <si>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</si>
  <si>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</si>
  <si>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</si>
  <si>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</si>
  <si>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</si>
  <si>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</si>
  <si>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</si>
  <si>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</si>
  <si>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</si>
  <si>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</si>
  <si>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</si>
  <si>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</si>
  <si>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</si>
  <si>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</si>
  <si>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</si>
  <si>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</si>
  <si>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</si>
  <si>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</si>
  <si>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</si>
  <si>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</si>
  <si>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</si>
  <si>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</si>
  <si>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</si>
  <si>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</si>
  <si>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</si>
  <si>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</si>
  <si>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</si>
  <si>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</si>
  <si>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</si>
  <si>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</si>
  <si>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</si>
  <si>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</si>
  <si>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</si>
  <si>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</si>
  <si>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</si>
  <si>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</si>
  <si>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</si>
  <si>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</si>
  <si>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</si>
  <si>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</si>
  <si>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</si>
  <si>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</si>
  <si>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</si>
  <si>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</si>
  <si>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</si>
  <si>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</si>
  <si>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</si>
  <si>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</si>
  <si>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</si>
  <si>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</si>
  <si>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</si>
  <si>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</si>
  <si>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</si>
  <si>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</si>
  <si>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</si>
  <si>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</si>
  <si>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</si>
  <si>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</si>
  <si>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</si>
  <si>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</si>
  <si>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</si>
  <si>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</si>
  <si>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</si>
  <si>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</si>
  <si>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</si>
  <si>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</si>
  <si>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</si>
  <si>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</si>
  <si>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</si>
  <si>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</si>
  <si>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</si>
  <si>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</si>
  <si>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</si>
  <si>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</si>
  <si>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</si>
  <si>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</si>
  <si>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</si>
  <si>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</si>
  <si>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</si>
  <si>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</si>
  <si>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</si>
  <si>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</si>
  <si>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</si>
  <si>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</si>
  <si>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</si>
  <si>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</si>
  <si>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</si>
  <si>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</si>
  <si>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</si>
  <si>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</si>
  <si>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</si>
  <si>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</si>
  <si>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</si>
  <si>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</si>
  <si>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</si>
  <si>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</si>
  <si>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</si>
  <si>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</si>
  <si>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</si>
  <si>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</si>
  <si>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</si>
  <si>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</si>
  <si>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</si>
  <si>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</si>
  <si>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</si>
  <si>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</si>
  <si>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</si>
  <si>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</si>
  <si>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</si>
  <si>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</si>
  <si>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</si>
  <si>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</si>
  <si>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</si>
  <si>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</si>
  <si>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</si>
  <si>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</si>
  <si>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</si>
  <si>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</si>
  <si>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</si>
  <si>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</si>
  <si>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</si>
  <si>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</si>
  <si>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</si>
  <si>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</si>
  <si>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</si>
  <si>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</si>
  <si>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</si>
  <si>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</si>
  <si>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</si>
  <si>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</si>
  <si>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</si>
  <si>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</si>
  <si>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</si>
  <si>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</si>
  <si>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</si>
  <si>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</si>
  <si>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</si>
  <si>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</si>
  <si>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</si>
  <si>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</si>
  <si>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</si>
  <si>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</si>
  <si>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</si>
  <si>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</si>
  <si>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</si>
  <si>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</si>
  <si>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</si>
  <si>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</si>
  <si>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</si>
  <si>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</si>
  <si>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</si>
  <si>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</si>
  <si>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</si>
  <si>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</si>
  <si>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</si>
  <si>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</si>
  <si>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</si>
  <si>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</si>
  <si>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</si>
  <si>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</si>
  <si>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</si>
  <si>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</si>
  <si>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</si>
  <si>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</si>
  <si>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</si>
  <si>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</si>
  <si>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</si>
  <si>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</si>
  <si>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</si>
  <si>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</si>
  <si>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</si>
  <si>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</si>
  <si>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</si>
  <si>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</si>
  <si>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</si>
  <si>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</si>
  <si>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</si>
  <si>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</si>
  <si>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</si>
  <si>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</si>
  <si>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</si>
  <si>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</si>
  <si>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</si>
  <si>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</si>
  <si>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</si>
  <si>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</si>
  <si>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</si>
  <si>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</si>
  <si>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</si>
  <si>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</si>
  <si>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</si>
  <si>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</si>
  <si>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</si>
  <si>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</si>
  <si>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</si>
  <si>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</si>
  <si>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</si>
  <si>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</si>
  <si>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</si>
  <si>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</si>
  <si>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</si>
  <si>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</si>
  <si>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</si>
  <si>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</si>
  <si>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</si>
  <si>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</si>
  <si>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</si>
  <si>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</si>
  <si>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</si>
  <si>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</si>
  <si>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</si>
  <si>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</si>
  <si>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</si>
  <si>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</si>
  <si>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</si>
  <si>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</si>
  <si>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</si>
  <si>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</si>
  <si>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</si>
  <si>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</si>
  <si>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</si>
  <si>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</si>
  <si>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</si>
  <si>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</si>
  <si>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</si>
  <si>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</si>
  <si>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</si>
  <si>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</si>
  <si>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</si>
  <si>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</si>
  <si>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</si>
  <si>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</si>
  <si>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</si>
  <si>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</si>
  <si>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</si>
  <si>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</si>
  <si>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</si>
  <si>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</si>
  <si>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</si>
  <si>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</si>
  <si>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</si>
  <si>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</si>
  <si>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</si>
  <si>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</si>
  <si>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</si>
  <si>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</si>
  <si>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</si>
  <si>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</si>
  <si>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</si>
  <si>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</si>
  <si>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</si>
  <si>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</si>
  <si>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</si>
  <si>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</si>
  <si>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</si>
  <si>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</si>
  <si>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</si>
  <si>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</si>
  <si>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</si>
  <si>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</si>
  <si>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</si>
  <si>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</si>
  <si>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</si>
  <si>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</si>
  <si>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</si>
  <si>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</si>
  <si>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</si>
  <si>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</si>
  <si>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</si>
  <si>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</si>
  <si>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</si>
  <si>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</si>
  <si>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</si>
  <si>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</si>
  <si>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</si>
  <si>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</si>
  <si>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</si>
  <si>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</si>
  <si>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</si>
  <si>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</si>
  <si>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</si>
  <si>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</si>
  <si>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</si>
  <si>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</si>
  <si>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</si>
  <si>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</si>
  <si>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</si>
  <si>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</si>
  <si>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</si>
  <si>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</si>
  <si>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</si>
  <si>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</si>
  <si>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</si>
  <si>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</si>
  <si>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</si>
  <si>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</si>
  <si>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</si>
  <si>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</si>
  <si>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</si>
  <si>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</si>
  <si>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</si>
  <si>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</si>
  <si>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</si>
  <si>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</si>
  <si>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</si>
  <si>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</si>
  <si>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</si>
  <si>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</si>
  <si>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</si>
  <si>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</si>
  <si>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</si>
  <si>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</si>
  <si>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</si>
  <si>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</si>
  <si>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</si>
  <si>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</si>
  <si>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</si>
  <si>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</si>
  <si>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</si>
  <si>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</si>
  <si>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</si>
  <si>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</si>
  <si>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</si>
  <si>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</si>
  <si>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</si>
  <si>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</si>
  <si>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</si>
  <si>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</si>
  <si>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</si>
  <si>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</si>
  <si>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</si>
  <si>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</si>
  <si>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</si>
  <si>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</si>
  <si>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</si>
  <si>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</si>
  <si>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</si>
  <si>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</si>
  <si>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</si>
  <si>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</si>
  <si>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</si>
  <si>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</si>
  <si>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</si>
  <si>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</si>
  <si>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</si>
  <si>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</si>
  <si>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</si>
  <si>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</si>
  <si>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</si>
  <si>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</si>
  <si>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</si>
  <si>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</si>
  <si>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</si>
  <si>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</si>
  <si>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</si>
  <si>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</si>
  <si>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</si>
  <si>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</si>
  <si>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</si>
  <si>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</si>
  <si>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</si>
  <si>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</si>
  <si>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</si>
  <si>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</si>
  <si>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</si>
  <si>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</si>
  <si>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</si>
  <si>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</si>
  <si>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</si>
  <si>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</si>
  <si>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</si>
  <si>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</si>
  <si>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</si>
  <si>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</si>
  <si>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</si>
  <si>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</si>
  <si>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</si>
  <si>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</si>
  <si>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</si>
  <si>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</si>
  <si>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</si>
  <si>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</si>
  <si>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</si>
  <si>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</si>
  <si>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</si>
  <si>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</si>
  <si>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</si>
  <si>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</si>
  <si>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</si>
  <si>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</si>
  <si>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</si>
  <si>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</si>
  <si>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</si>
  <si>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</si>
  <si>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</si>
  <si>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</si>
  <si>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</si>
  <si>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</si>
  <si>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</si>
  <si>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</si>
  <si>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</si>
  <si>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</si>
  <si>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</si>
  <si>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</si>
  <si>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</si>
  <si>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</si>
  <si>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</si>
  <si>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</si>
  <si>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</si>
  <si>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</si>
  <si>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</si>
  <si>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</si>
  <si>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</si>
  <si>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</si>
  <si>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</si>
  <si>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</si>
  <si>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</si>
  <si>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</si>
  <si>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</si>
  <si>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</si>
  <si>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</si>
  <si>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</si>
  <si>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</si>
  <si>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</si>
  <si>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</si>
  <si>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</si>
  <si>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</si>
  <si>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</si>
  <si>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</si>
  <si>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</si>
  <si>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</si>
  <si>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</si>
  <si>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</si>
  <si>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</si>
  <si>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</si>
  <si>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</si>
  <si>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</si>
  <si>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</si>
  <si>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</si>
  <si>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</si>
  <si>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</si>
  <si>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</si>
  <si>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</si>
  <si>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</si>
  <si>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</si>
  <si>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</si>
  <si>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</si>
  <si>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</si>
  <si>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</si>
  <si>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</si>
  <si>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</si>
  <si>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</si>
  <si>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</si>
  <si>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</si>
  <si>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</si>
  <si>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</si>
  <si>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</si>
  <si>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</si>
  <si>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</si>
  <si>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</si>
  <si>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</si>
  <si>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</si>
  <si>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</si>
  <si>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</si>
  <si>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</si>
  <si>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</si>
  <si>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</si>
  <si>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</si>
  <si>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</si>
  <si>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</si>
  <si>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</si>
  <si>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</si>
  <si>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</si>
  <si>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</si>
  <si>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</si>
  <si>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</si>
  <si>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</si>
  <si>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</si>
  <si>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</si>
  <si>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</si>
  <si>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</si>
  <si>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</si>
  <si>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</si>
  <si>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</si>
  <si>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</si>
  <si>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</si>
  <si>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</si>
  <si>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</si>
  <si>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</si>
  <si>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</si>
  <si>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</si>
  <si>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</si>
  <si>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</si>
  <si>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</si>
  <si>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</si>
  <si>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</si>
  <si>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</si>
  <si>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</si>
  <si>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</si>
  <si>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</si>
  <si>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</si>
  <si>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</si>
  <si>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</si>
  <si>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</si>
  <si>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</si>
  <si>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</si>
  <si>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</si>
  <si>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</si>
  <si>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</si>
  <si>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</si>
  <si>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</si>
  <si>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</si>
  <si>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</si>
  <si>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</si>
  <si>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</si>
  <si>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</si>
  <si>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</si>
  <si>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</si>
  <si>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</si>
  <si>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</si>
  <si>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</si>
  <si>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</si>
  <si>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</si>
  <si>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</si>
  <si>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</si>
  <si>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</si>
  <si>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</si>
  <si>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</si>
  <si>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</si>
  <si>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</si>
  <si>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</si>
  <si>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</si>
  <si>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</si>
  <si>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</si>
  <si>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</si>
  <si>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</si>
  <si>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</si>
  <si>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</si>
  <si>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</si>
  <si>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</si>
  <si>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</si>
  <si>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</si>
  <si>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</si>
  <si>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</si>
  <si>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</si>
  <si>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</si>
  <si>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</si>
  <si>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</si>
  <si>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</si>
  <si>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</si>
  <si>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</si>
  <si>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</si>
  <si>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</si>
  <si>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</si>
  <si>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</si>
  <si>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</si>
  <si>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</si>
  <si>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</si>
  <si>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</si>
  <si>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</si>
  <si>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</si>
  <si>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</si>
  <si>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</si>
  <si>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</si>
  <si>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</si>
  <si>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</si>
  <si>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</si>
  <si>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</si>
  <si>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</si>
  <si>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</si>
  <si>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</si>
  <si>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</si>
  <si>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</si>
  <si>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</si>
  <si>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</si>
  <si>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</si>
  <si>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</si>
  <si>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</si>
  <si>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</si>
  <si>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</si>
  <si>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</si>
  <si>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</si>
  <si>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</si>
  <si>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</si>
  <si>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</si>
  <si>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</si>
  <si>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</si>
  <si>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</si>
  <si>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</si>
  <si>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</si>
  <si>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</si>
  <si>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</si>
  <si>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</si>
  <si>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</si>
  <si>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</si>
  <si>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</si>
  <si>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</si>
  <si>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</si>
  <si>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</si>
  <si>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</si>
  <si>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</si>
  <si>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</si>
  <si>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</si>
  <si>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</si>
  <si>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</si>
  <si>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</si>
  <si>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</si>
  <si>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</si>
  <si>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</si>
  <si>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</si>
  <si>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</si>
  <si>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</si>
  <si>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</si>
  <si>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</si>
  <si>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</si>
  <si>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</si>
  <si>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</si>
  <si>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</si>
  <si>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</si>
  <si>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</si>
  <si>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</si>
  <si>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</si>
  <si>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</si>
  <si>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</si>
  <si>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</si>
  <si>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</si>
  <si>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</si>
  <si>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</si>
  <si>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</si>
  <si>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</si>
  <si>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</si>
  <si>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</si>
  <si>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</si>
  <si>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</si>
  <si>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</si>
  <si>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</si>
  <si>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</si>
  <si>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</si>
  <si>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</si>
  <si>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</si>
  <si>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</si>
  <si>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</si>
  <si>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</si>
  <si>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</si>
  <si>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</si>
  <si>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</si>
  <si>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</si>
  <si>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</si>
  <si>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</si>
  <si>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</si>
  <si>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</si>
  <si>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</si>
  <si>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</si>
  <si>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</si>
  <si>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</si>
  <si>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</si>
  <si>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</si>
  <si>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</si>
  <si>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</si>
  <si>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</si>
  <si>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</si>
  <si>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</si>
  <si>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</si>
  <si>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</si>
  <si>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</si>
  <si>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</si>
  <si>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</si>
  <si>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</si>
  <si>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</si>
  <si>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</si>
  <si>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</si>
  <si>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</si>
  <si>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</si>
  <si>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</si>
  <si>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</si>
  <si>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</si>
  <si>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</si>
  <si>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</si>
  <si>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</si>
  <si>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</si>
  <si>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</si>
  <si>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</si>
  <si>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</si>
  <si>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</si>
  <si>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</si>
  <si>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</si>
  <si>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</si>
  <si>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</si>
  <si>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</si>
  <si>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</si>
  <si>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</si>
  <si>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</si>
  <si>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</si>
  <si>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</si>
  <si>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</si>
  <si>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</si>
  <si>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</si>
  <si>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</si>
  <si>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</si>
  <si>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</si>
  <si>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</si>
  <si>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</si>
  <si>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</si>
  <si>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</si>
  <si>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</si>
  <si>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</si>
  <si>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</si>
  <si>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</si>
  <si>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</si>
  <si>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</si>
  <si>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</si>
  <si>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</si>
  <si>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</si>
  <si>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</si>
  <si>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</si>
  <si>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</si>
  <si>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</si>
  <si>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</si>
  <si>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</si>
  <si>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</si>
  <si>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</si>
  <si>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</si>
  <si>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</si>
  <si>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</si>
  <si>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</si>
  <si>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</si>
  <si>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</si>
  <si>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</si>
  <si>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</si>
  <si>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</si>
  <si>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</si>
  <si>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</si>
  <si>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</si>
  <si>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</si>
  <si>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</si>
  <si>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</si>
  <si>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</si>
  <si>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</si>
  <si>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</si>
  <si>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</si>
  <si>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</si>
  <si>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</si>
  <si>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</si>
  <si>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</si>
  <si>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</si>
  <si>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</si>
  <si>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</si>
  <si>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</si>
  <si>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</si>
  <si>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</si>
  <si>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</si>
  <si>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</si>
  <si>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</si>
  <si>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</si>
  <si>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</si>
  <si>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</si>
  <si>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</si>
  <si>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</si>
  <si>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</si>
  <si>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</si>
  <si>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</si>
  <si>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</si>
  <si>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</si>
  <si>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</si>
  <si>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</si>
  <si>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</si>
  <si>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</si>
  <si>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</si>
  <si>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</si>
  <si>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</si>
  <si>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</si>
  <si>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</si>
  <si>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</si>
  <si>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</si>
  <si>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</si>
  <si>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</si>
  <si>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</si>
  <si>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</si>
  <si>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</si>
  <si>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</si>
  <si>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</si>
  <si>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</si>
  <si>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</si>
  <si>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</si>
  <si>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</si>
  <si>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</si>
  <si>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</si>
  <si>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</si>
  <si>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</si>
  <si>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</si>
  <si>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</si>
  <si>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</si>
  <si>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</si>
  <si>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</si>
  <si>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</si>
  <si>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</si>
  <si>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</si>
  <si>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</si>
  <si>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</si>
  <si>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</si>
  <si>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</si>
  <si>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</si>
  <si>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</si>
  <si>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</si>
  <si>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</si>
  <si>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</si>
  <si>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</si>
  <si>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</si>
  <si>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</si>
  <si>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</si>
  <si>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</si>
  <si>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</si>
  <si>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</si>
  <si>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</si>
  <si>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</si>
  <si>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</si>
  <si>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</si>
  <si>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</si>
  <si>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</si>
  <si>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</si>
  <si>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</si>
  <si>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</si>
  <si>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</si>
  <si>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</si>
  <si>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</si>
  <si>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</si>
  <si>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</si>
  <si>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</si>
  <si>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</si>
  <si>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</si>
  <si>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</si>
  <si>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</si>
  <si>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</si>
  <si>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</si>
  <si>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</si>
  <si>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</si>
  <si>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</si>
  <si>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</si>
  <si>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</si>
  <si>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</si>
  <si>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</si>
  <si>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</si>
  <si>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</si>
  <si>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</si>
  <si>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</si>
  <si>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</si>
  <si>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</si>
  <si>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</si>
  <si>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</si>
  <si>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</si>
  <si>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</si>
  <si>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</si>
  <si>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</si>
  <si>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</si>
  <si>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</si>
  <si>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</si>
  <si>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</si>
  <si>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</si>
  <si>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</si>
  <si>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</si>
  <si>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</si>
  <si>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</si>
  <si>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</si>
  <si>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</si>
  <si>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</si>
  <si>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</si>
  <si>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</si>
  <si>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</si>
  <si>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</si>
  <si>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</si>
  <si>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</si>
  <si>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</si>
  <si>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</si>
  <si>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</si>
  <si>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</si>
  <si>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</si>
  <si>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</si>
  <si>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</si>
  <si>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</si>
  <si>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</si>
  <si>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</si>
  <si>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</si>
  <si>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</si>
  <si>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</si>
  <si>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</si>
  <si>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</si>
  <si>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</si>
  <si>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</si>
  <si>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</si>
  <si>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</si>
  <si>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</si>
  <si>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</si>
  <si>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</si>
  <si>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</si>
  <si>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</si>
  <si>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</si>
  <si>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</si>
  <si>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</si>
  <si>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</si>
  <si>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</si>
  <si>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</si>
  <si>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</si>
  <si>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</si>
  <si>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</si>
  <si>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</si>
  <si>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</si>
  <si>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</si>
  <si>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</si>
  <si>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</si>
  <si>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</si>
  <si>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</si>
  <si>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</si>
  <si>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</si>
  <si>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</si>
  <si>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</si>
  <si>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</si>
  <si>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</si>
  <si>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</si>
  <si>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</si>
  <si>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</si>
  <si>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</si>
  <si>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</si>
  <si>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</si>
  <si>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</si>
  <si>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</si>
  <si>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</si>
  <si>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</si>
  <si>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</si>
  <si>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</si>
  <si>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</si>
  <si>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</si>
  <si>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</si>
  <si>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</si>
  <si>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</si>
  <si>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</si>
  <si>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</si>
  <si>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</si>
  <si>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</si>
  <si>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</si>
  <si>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</si>
  <si>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</si>
  <si>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</si>
  <si>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</si>
  <si>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</si>
  <si>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</si>
  <si>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</si>
  <si>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</si>
  <si>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</si>
  <si>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</si>
  <si>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</si>
  <si>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</si>
  <si>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</si>
  <si>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</si>
  <si>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</si>
  <si>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</si>
  <si>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</si>
  <si>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</si>
  <si>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</si>
  <si>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</si>
  <si>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</si>
  <si>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</si>
  <si>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</si>
  <si>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</si>
  <si>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</si>
  <si>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</si>
  <si>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</si>
  <si>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</si>
  <si>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</si>
  <si>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</si>
  <si>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</si>
  <si>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</si>
  <si>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</si>
  <si>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</si>
  <si>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</si>
  <si>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</si>
  <si>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</si>
  <si>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</si>
  <si>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</si>
  <si>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</si>
  <si>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</si>
  <si>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</si>
  <si>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</si>
  <si>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</si>
  <si>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</si>
  <si>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</si>
  <si>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</si>
  <si>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</si>
  <si>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</si>
  <si>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</si>
  <si>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</si>
  <si>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</si>
  <si>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</si>
  <si>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</si>
  <si>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</si>
  <si>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</si>
  <si>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</si>
  <si>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</si>
  <si>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</si>
  <si>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</si>
  <si>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</si>
  <si>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</si>
  <si>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</si>
  <si>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</si>
  <si>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</si>
  <si>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</si>
  <si>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</si>
  <si>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</si>
  <si>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</si>
  <si>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</si>
  <si>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</si>
  <si>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</si>
  <si>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</si>
  <si>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</si>
  <si>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</si>
  <si>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</si>
  <si>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</si>
  <si>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</si>
  <si>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</si>
  <si>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</si>
  <si>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</si>
  <si>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</si>
  <si>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</si>
  <si>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</si>
  <si>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</si>
  <si>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</si>
  <si>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</si>
  <si>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</si>
  <si>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</si>
  <si>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</si>
  <si>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</si>
  <si>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</si>
  <si>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</si>
  <si>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</si>
  <si>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</si>
  <si>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</si>
  <si>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</si>
  <si>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</si>
  <si>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</si>
  <si>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</si>
  <si>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</si>
  <si>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</si>
  <si>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</si>
  <si>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</si>
  <si>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</si>
  <si>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</si>
  <si>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</si>
  <si>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</si>
  <si>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</si>
  <si>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</si>
  <si>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</si>
  <si>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</si>
  <si>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</si>
  <si>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</si>
  <si>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</si>
  <si>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</si>
  <si>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</si>
  <si>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</si>
  <si>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</si>
  <si>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</si>
  <si>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</si>
  <si>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</si>
  <si>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</si>
  <si>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</si>
  <si>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</si>
  <si>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</si>
  <si>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</si>
  <si>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</si>
  <si>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</si>
  <si>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</si>
  <si>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</si>
  <si>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</si>
  <si>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</si>
  <si>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</si>
  <si>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</si>
  <si>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</si>
  <si>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</si>
  <si>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</si>
  <si>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</si>
  <si>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</si>
  <si>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</si>
  <si>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</si>
  <si>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</si>
  <si>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</si>
  <si>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</si>
  <si>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</si>
  <si>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</si>
  <si>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</si>
  <si>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</si>
  <si>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</si>
  <si>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</si>
  <si>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</si>
  <si>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</si>
  <si>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</si>
  <si>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</si>
  <si>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</si>
  <si>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</si>
  <si>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</si>
  <si>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</si>
  <si>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</si>
  <si>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</si>
  <si>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</si>
  <si>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</si>
  <si>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</si>
  <si>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</si>
  <si>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</si>
  <si>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</si>
  <si>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</si>
  <si>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</si>
  <si>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</si>
  <si>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</si>
  <si>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</si>
  <si>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</si>
  <si>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</si>
  <si>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</si>
  <si>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</si>
  <si>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</si>
  <si>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</si>
  <si>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</si>
  <si>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</si>
  <si>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</si>
  <si>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</si>
  <si>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</si>
  <si>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</si>
  <si>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</si>
  <si>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</si>
  <si>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</si>
  <si>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</si>
  <si>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</si>
  <si>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</si>
  <si>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</si>
  <si>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</si>
  <si>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</si>
  <si>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</si>
  <si>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</si>
  <si>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</si>
  <si>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</si>
  <si>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</si>
  <si>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</si>
  <si>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</si>
  <si>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</si>
  <si>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</si>
  <si>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</si>
  <si>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</si>
  <si>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</si>
  <si>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</si>
  <si>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</si>
  <si>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</si>
  <si>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</si>
  <si>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</si>
  <si>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</si>
  <si>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</si>
  <si>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</si>
  <si>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</si>
  <si>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</si>
  <si>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</si>
  <si>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</si>
  <si>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</si>
  <si>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</si>
  <si>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</si>
  <si>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</si>
  <si>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</si>
  <si>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</si>
  <si>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</si>
  <si>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</si>
  <si>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</si>
  <si>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</si>
  <si>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</si>
  <si>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</si>
  <si>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</si>
  <si>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</si>
  <si>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</si>
  <si>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</si>
  <si>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</si>
  <si>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</si>
  <si>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</si>
  <si>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</si>
  <si>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</si>
  <si>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</si>
  <si>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</si>
  <si>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</si>
  <si>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</si>
  <si>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</si>
  <si>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</si>
  <si>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</si>
  <si>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</si>
  <si>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</si>
  <si>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</si>
  <si>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</si>
  <si>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</si>
  <si>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</si>
  <si>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</si>
  <si>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</si>
  <si>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</si>
  <si>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</si>
  <si>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</si>
  <si>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</si>
  <si>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</si>
  <si>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</si>
  <si>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</si>
  <si>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</si>
  <si>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</si>
  <si>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</si>
  <si>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</si>
  <si>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</si>
  <si>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</si>
  <si>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</si>
  <si>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</si>
  <si>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</si>
  <si>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</si>
  <si>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</si>
  <si>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</si>
  <si>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</si>
  <si>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</si>
  <si>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</si>
  <si>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</si>
  <si>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</si>
  <si>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</si>
  <si>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</si>
  <si>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</si>
  <si>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</si>
  <si>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</si>
  <si>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</si>
  <si>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</si>
  <si>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</si>
  <si>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</si>
  <si>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</si>
  <si>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</si>
  <si>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</si>
  <si>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</si>
  <si>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</si>
  <si>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</si>
  <si>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</si>
  <si>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</si>
  <si>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</si>
  <si>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</si>
  <si>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</si>
  <si>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</si>
  <si>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</si>
  <si>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</si>
  <si>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</si>
  <si>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</si>
  <si>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</si>
  <si>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</si>
  <si>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</si>
  <si>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</si>
  <si>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</si>
  <si>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</si>
  <si>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</si>
  <si>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</si>
  <si>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</si>
  <si>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</si>
  <si>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</si>
  <si>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</si>
  <si>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</si>
  <si>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</si>
  <si>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</si>
  <si>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</si>
  <si>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</si>
  <si>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</si>
  <si>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</si>
  <si>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</si>
  <si>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</si>
  <si>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</si>
  <si>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</si>
  <si>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</si>
  <si>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</si>
  <si>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</si>
  <si>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</si>
  <si>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</si>
  <si>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</si>
  <si>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</si>
  <si>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</si>
  <si>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</si>
  <si>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</si>
  <si>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</si>
  <si>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</si>
  <si>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</si>
  <si>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</si>
  <si>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</si>
  <si>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</si>
  <si>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</si>
  <si>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</si>
  <si>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</si>
  <si>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</si>
  <si>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</si>
  <si>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</si>
  <si>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</si>
  <si>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</si>
  <si>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</si>
  <si>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</si>
  <si>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</si>
  <si>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</si>
  <si>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</si>
  <si>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</si>
  <si>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</si>
  <si>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</si>
  <si>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</si>
  <si>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</si>
  <si>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</si>
  <si>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</si>
  <si>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</si>
  <si>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</si>
  <si>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</si>
  <si>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</si>
  <si>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</si>
  <si>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</si>
  <si>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</si>
  <si>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</si>
  <si>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</si>
  <si>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</si>
  <si>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</si>
  <si>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</si>
  <si>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</si>
  <si>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</si>
  <si>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</si>
  <si>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</si>
  <si>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</si>
  <si>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</si>
  <si>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</si>
  <si>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</si>
  <si>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</si>
  <si>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</si>
  <si>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</si>
  <si>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</si>
  <si>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</si>
  <si>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</si>
  <si>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</si>
  <si>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</si>
  <si>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</si>
  <si>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</si>
  <si>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</si>
  <si>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</si>
  <si>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</si>
  <si>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</si>
  <si>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</si>
  <si>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</si>
  <si>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</si>
  <si>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</si>
  <si>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</si>
  <si>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</si>
  <si>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</si>
  <si>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</si>
  <si>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</si>
  <si>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</si>
  <si>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</si>
  <si>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</si>
  <si>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</si>
  <si>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</si>
  <si>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</si>
  <si>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</si>
  <si>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</si>
  <si>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</si>
  <si>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</si>
  <si>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</si>
  <si>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</si>
  <si>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</si>
  <si>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</si>
  <si>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</si>
  <si>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</si>
  <si>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</si>
  <si>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</si>
  <si>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</si>
  <si>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</si>
  <si>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</si>
  <si>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</si>
  <si>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</si>
  <si>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</si>
  <si>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</si>
  <si>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</si>
  <si>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</si>
  <si>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</si>
  <si>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</si>
  <si>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</si>
  <si>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</si>
  <si>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</si>
  <si>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</si>
  <si>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</si>
  <si>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</si>
  <si>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</si>
  <si>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</si>
  <si>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</si>
  <si>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</si>
  <si>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</si>
  <si>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</si>
  <si>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</si>
  <si>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</si>
  <si>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</si>
  <si>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</si>
  <si>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</si>
  <si>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</si>
  <si>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</si>
  <si>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</si>
  <si>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</si>
  <si>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</si>
  <si>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</si>
  <si>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</si>
  <si>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</si>
  <si>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</si>
  <si>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</si>
  <si>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</si>
  <si>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</si>
  <si>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</si>
  <si>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</si>
  <si>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</si>
  <si>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</si>
  <si>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</si>
  <si>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</si>
  <si>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</si>
  <si>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</si>
  <si>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</si>
  <si>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</si>
  <si>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</si>
  <si>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</si>
  <si>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</si>
  <si>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</si>
  <si>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</si>
  <si>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</si>
  <si>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</si>
  <si>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</si>
  <si>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</si>
  <si>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</si>
  <si>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</si>
  <si>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</si>
  <si>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</si>
  <si>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</si>
  <si>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</si>
  <si>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</si>
  <si>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</si>
  <si>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</si>
  <si>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</si>
  <si>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</si>
  <si>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</si>
  <si>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</si>
  <si>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</si>
  <si>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</si>
  <si>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</si>
  <si>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</si>
  <si>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</si>
  <si>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</si>
  <si>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</si>
  <si>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</si>
  <si>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</si>
  <si>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</si>
  <si>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</si>
  <si>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</si>
  <si>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</si>
  <si>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</si>
  <si>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</si>
  <si>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</si>
  <si>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</si>
  <si>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</si>
  <si>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</si>
  <si>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</si>
  <si>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</si>
  <si>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</si>
  <si>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</si>
  <si>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</si>
  <si>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</si>
  <si>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</si>
  <si>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</si>
  <si>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</si>
  <si>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</si>
  <si>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</si>
  <si>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</si>
  <si>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</si>
  <si>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</si>
  <si>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</si>
  <si>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</si>
  <si>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</si>
  <si>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</si>
  <si>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</si>
  <si>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</si>
  <si>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</si>
  <si>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</si>
  <si>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</si>
  <si>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</si>
  <si>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</si>
  <si>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</si>
  <si>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</si>
  <si>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</si>
  <si>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</si>
  <si>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</si>
  <si>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</si>
  <si>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</si>
  <si>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</si>
  <si>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</si>
  <si>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</si>
  <si>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</si>
  <si>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</si>
  <si>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</si>
  <si>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</si>
  <si>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</si>
  <si>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</si>
  <si>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</si>
  <si>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</si>
  <si>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</si>
  <si>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</si>
  <si>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</si>
  <si>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</si>
  <si>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</si>
  <si>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</si>
  <si>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</si>
  <si>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</si>
  <si>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</si>
  <si>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</si>
  <si>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</si>
  <si>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</si>
  <si>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</si>
  <si>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</si>
  <si>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</si>
  <si>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</si>
  <si>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</si>
  <si>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</si>
  <si>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</si>
  <si>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</si>
  <si>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</si>
  <si>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</si>
  <si>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</si>
  <si>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</si>
  <si>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</si>
  <si>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</si>
  <si>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</si>
  <si>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</si>
  <si>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</si>
  <si>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</si>
  <si>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</si>
  <si>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</si>
  <si>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</si>
  <si>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</si>
  <si>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</si>
  <si>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</si>
  <si>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</si>
  <si>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</si>
  <si>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</si>
  <si>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</si>
  <si>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</si>
  <si>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</si>
  <si>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</si>
  <si>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</si>
  <si>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</si>
  <si>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</si>
  <si>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</si>
  <si>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</si>
  <si>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</si>
  <si>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</si>
  <si>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</si>
  <si>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</si>
  <si>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</si>
  <si>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</si>
  <si>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</si>
  <si>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</si>
  <si>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</si>
  <si>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</si>
  <si>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</si>
  <si>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</si>
  <si>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</si>
  <si>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</si>
  <si>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</si>
  <si>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</si>
  <si>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</si>
  <si>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</si>
  <si>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</si>
  <si>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</si>
  <si>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</si>
  <si>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</si>
  <si>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</si>
  <si>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</si>
  <si>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</si>
  <si>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</si>
  <si>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</si>
  <si>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</si>
  <si>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</si>
  <si>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</si>
  <si>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</si>
  <si>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</si>
  <si>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</si>
  <si>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</si>
  <si>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</si>
  <si>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</si>
  <si>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</si>
  <si>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</si>
  <si>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</si>
  <si>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</si>
  <si>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</si>
  <si>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</si>
  <si>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</si>
  <si>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</si>
  <si>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</si>
  <si>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</si>
  <si>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</si>
  <si>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</si>
  <si>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</si>
  <si>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</si>
  <si>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</si>
  <si>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</si>
  <si>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</si>
  <si>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</si>
  <si>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</si>
  <si>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</si>
  <si>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</si>
  <si>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</si>
  <si>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</si>
  <si>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</si>
  <si>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</si>
  <si>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</si>
  <si>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</si>
  <si>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</si>
  <si>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</si>
  <si>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</si>
  <si>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</si>
  <si>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</si>
  <si>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</si>
  <si>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</si>
  <si>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</si>
  <si>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</si>
  <si>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</si>
  <si>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</si>
  <si>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</si>
  <si>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</si>
  <si>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</si>
  <si>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</si>
  <si>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</si>
  <si>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</si>
  <si>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</si>
  <si>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</si>
  <si>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</si>
  <si>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</si>
  <si>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</si>
  <si>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</si>
  <si>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</si>
  <si>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</si>
  <si>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</si>
  <si>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</si>
  <si>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</si>
  <si>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</si>
  <si>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</si>
  <si>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</si>
  <si>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</si>
  <si>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</si>
  <si>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</si>
  <si>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</si>
  <si>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</si>
  <si>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</si>
  <si>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</si>
  <si>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</si>
  <si>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</si>
  <si>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</si>
  <si>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</si>
  <si>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</si>
  <si>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</si>
  <si>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</si>
  <si>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</si>
  <si>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</si>
  <si>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</si>
  <si>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</si>
  <si>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</si>
  <si>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</si>
  <si>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</si>
  <si>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</si>
  <si>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</si>
  <si>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</si>
  <si>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</si>
  <si>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</si>
  <si>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</si>
  <si>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</si>
  <si>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</si>
  <si>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</si>
  <si>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</si>
  <si>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</si>
  <si>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</si>
  <si>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</si>
  <si>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</si>
  <si>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</si>
  <si>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</si>
  <si>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</si>
  <si>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</si>
  <si>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</si>
  <si>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</si>
  <si>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</si>
  <si>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</si>
  <si>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</si>
  <si>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</si>
  <si>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</si>
  <si>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</si>
  <si>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</si>
  <si>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</si>
  <si>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</si>
  <si>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</si>
  <si>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</si>
  <si>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</si>
  <si>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</si>
  <si>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</si>
  <si>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</si>
  <si>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</si>
  <si>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</si>
  <si>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</si>
  <si>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</si>
  <si>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</si>
  <si>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</si>
  <si>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</si>
  <si>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</si>
  <si>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</si>
  <si>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</si>
  <si>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</si>
  <si>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</si>
  <si>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</si>
  <si>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</si>
  <si>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</si>
  <si>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</si>
  <si>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</si>
  <si>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</si>
  <si>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</si>
  <si>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</si>
  <si>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</si>
  <si>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</si>
  <si>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</si>
  <si>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</si>
  <si>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</si>
  <si>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</si>
  <si>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</si>
  <si>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</si>
  <si>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</si>
  <si>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</si>
  <si>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</si>
  <si>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</si>
  <si>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</si>
  <si>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</si>
  <si>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</si>
  <si>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</si>
  <si>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</si>
  <si>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</si>
  <si>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</si>
  <si>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</si>
  <si>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</si>
  <si>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</si>
  <si>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</si>
  <si>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</si>
  <si>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</si>
  <si>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</si>
  <si>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</si>
  <si>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</si>
  <si>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</si>
  <si>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</si>
  <si>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</si>
  <si>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</si>
  <si>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</si>
  <si>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</si>
  <si>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</si>
  <si>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</si>
  <si>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</si>
  <si>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</si>
  <si>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</si>
  <si>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</si>
  <si>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</si>
  <si>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</si>
  <si>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</si>
  <si>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</si>
  <si>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</si>
  <si>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</si>
  <si>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</si>
  <si>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</si>
  <si>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</si>
  <si>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</si>
  <si>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</si>
  <si>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</si>
  <si>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</si>
  <si>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</si>
  <si>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</si>
  <si>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</si>
  <si>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</si>
  <si>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</si>
  <si>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</si>
  <si>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</si>
  <si>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</si>
  <si>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</si>
  <si>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</si>
  <si>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</si>
  <si>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</si>
  <si>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</si>
  <si>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</si>
  <si>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</si>
  <si>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</si>
  <si>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</si>
  <si>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</si>
  <si>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</si>
  <si>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</si>
  <si>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</si>
  <si>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</si>
  <si>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</si>
  <si>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</si>
  <si>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</si>
  <si>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</si>
  <si>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</si>
  <si>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</si>
  <si>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</si>
  <si>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</si>
  <si>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</si>
  <si>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</si>
  <si>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</si>
  <si>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</si>
  <si>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</si>
  <si>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</si>
  <si>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</si>
  <si>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</si>
  <si>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</si>
  <si>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</si>
  <si>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</si>
  <si>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</si>
  <si>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</si>
  <si>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</si>
  <si>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</si>
  <si>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</si>
  <si>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</si>
  <si>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</si>
  <si>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</si>
  <si>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</si>
  <si>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</si>
  <si>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</si>
  <si>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</si>
  <si>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</si>
  <si>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</si>
  <si>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</si>
  <si>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</si>
  <si>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</si>
  <si>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</si>
  <si>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</si>
  <si>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</si>
  <si>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</si>
  <si>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</si>
  <si>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</si>
  <si>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</si>
  <si>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</si>
  <si>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</si>
  <si>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</si>
  <si>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</si>
  <si>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</si>
  <si>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</si>
  <si>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</si>
  <si>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</si>
  <si>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</si>
  <si>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</si>
  <si>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</si>
  <si>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</si>
  <si>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</si>
  <si>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</si>
  <si>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</si>
  <si>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</si>
  <si>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</si>
  <si>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</si>
  <si>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</si>
  <si>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</si>
  <si>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</si>
  <si>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</si>
  <si>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</si>
  <si>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</si>
  <si>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</si>
  <si>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</si>
  <si>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</si>
  <si>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</si>
  <si>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</si>
  <si>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</si>
  <si>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</si>
  <si>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</si>
  <si>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</si>
  <si>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</si>
  <si>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</si>
  <si>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</si>
  <si>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</si>
  <si>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</si>
  <si>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</si>
  <si>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</si>
  <si>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</si>
  <si>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</si>
  <si>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</si>
  <si>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</si>
  <si>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</si>
  <si>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</si>
  <si>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</si>
  <si>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</si>
  <si>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</si>
  <si>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</si>
  <si>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</si>
  <si>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</si>
  <si>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</si>
  <si>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</si>
  <si>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</si>
  <si>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</si>
  <si>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</si>
  <si>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</si>
  <si>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</si>
  <si>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</si>
  <si>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</si>
  <si>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</si>
  <si>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</si>
  <si>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</si>
  <si>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</si>
  <si>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</si>
  <si>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</si>
  <si>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</si>
  <si>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</si>
  <si>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</si>
  <si>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</si>
  <si>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</si>
  <si>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</si>
  <si>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</si>
  <si>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</si>
  <si>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</si>
  <si>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</si>
  <si>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</si>
  <si>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</si>
  <si>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</si>
  <si>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</si>
  <si>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</si>
  <si>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</si>
  <si>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</si>
  <si>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</si>
  <si>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</si>
  <si>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</si>
  <si>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</si>
  <si>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</si>
  <si>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</si>
  <si>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</si>
  <si>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</si>
  <si>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</si>
  <si>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</si>
  <si>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</si>
  <si>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</si>
  <si>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</si>
  <si>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</si>
  <si>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</si>
  <si>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</si>
  <si>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</si>
  <si>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</si>
  <si>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</si>
  <si>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</si>
  <si>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</si>
  <si>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</si>
  <si>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</si>
  <si>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</si>
  <si>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</si>
  <si>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</si>
  <si>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</si>
  <si>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</si>
  <si>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</si>
  <si>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</si>
  <si>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</si>
  <si>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</si>
  <si>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</si>
  <si>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</si>
  <si>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</si>
  <si>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</si>
  <si>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</si>
  <si>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</si>
  <si>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</si>
  <si>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</si>
  <si>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</si>
  <si>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</si>
  <si>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</si>
  <si>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</si>
  <si>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</si>
  <si>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</si>
  <si>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</si>
  <si>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</si>
  <si>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</si>
  <si>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</si>
  <si>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</si>
  <si>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</si>
  <si>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</si>
  <si>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</si>
  <si>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</si>
  <si>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</si>
  <si>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</si>
  <si>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</si>
  <si>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</si>
  <si>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</si>
  <si>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</si>
  <si>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</si>
  <si>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</si>
  <si>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</si>
  <si>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</si>
  <si>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</si>
  <si>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</si>
  <si>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</si>
  <si>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</si>
  <si>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</si>
  <si>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</si>
  <si>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</si>
  <si>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</si>
  <si>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</si>
  <si>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</si>
  <si>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</si>
  <si>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</si>
  <si>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</si>
  <si>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</si>
  <si>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</si>
  <si>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</si>
  <si>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</si>
  <si>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</si>
  <si>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</si>
  <si>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</si>
  <si>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</si>
  <si>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</si>
  <si>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</si>
  <si>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</si>
  <si>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</si>
  <si>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</si>
  <si>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</si>
  <si>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</si>
  <si>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</si>
  <si>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</si>
  <si>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</si>
  <si>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</si>
  <si>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</si>
  <si>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</si>
  <si>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</si>
  <si>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</si>
  <si>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</si>
  <si>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</si>
  <si>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</si>
  <si>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</si>
  <si>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</si>
  <si>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</si>
  <si>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</si>
  <si>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</si>
  <si>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</si>
  <si>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</si>
  <si>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</si>
  <si>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</si>
  <si>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</si>
  <si>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</si>
  <si>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</si>
  <si>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</si>
  <si>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</si>
  <si>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</si>
  <si>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</si>
  <si>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</si>
  <si>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</si>
  <si>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</si>
  <si>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</si>
  <si>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</si>
  <si>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</si>
  <si>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</si>
  <si>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</si>
  <si>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</si>
  <si>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</si>
  <si>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</si>
  <si>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</si>
  <si>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</si>
  <si>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</si>
  <si>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</si>
  <si>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</si>
  <si>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</si>
  <si>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</si>
  <si>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</si>
  <si>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</si>
  <si>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</si>
  <si>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</si>
  <si>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</si>
  <si>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</si>
  <si>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</si>
  <si>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</si>
  <si>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</si>
  <si>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</si>
  <si>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</si>
  <si>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</si>
  <si>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</si>
  <si>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</si>
  <si>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</si>
  <si>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</si>
  <si>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</si>
  <si>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</si>
  <si>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</si>
  <si>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</si>
  <si>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</si>
  <si>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</si>
  <si>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</si>
  <si>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</si>
  <si>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</si>
  <si>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</si>
  <si>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</si>
  <si>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</si>
  <si>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</si>
  <si>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</si>
  <si>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</si>
  <si>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</si>
  <si>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</si>
  <si>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</si>
  <si>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</si>
  <si>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</si>
  <si>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</si>
  <si>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</si>
  <si>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</si>
  <si>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</si>
  <si>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</si>
  <si>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</si>
  <si>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</si>
  <si>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</si>
  <si>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</si>
  <si>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</si>
  <si>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</si>
  <si>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</si>
  <si>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</si>
  <si>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</si>
  <si>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</si>
  <si>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</si>
  <si>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</si>
  <si>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</si>
  <si>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</si>
  <si>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</si>
  <si>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</si>
  <si>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</si>
  <si>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</si>
  <si>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</si>
  <si>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</si>
  <si>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</si>
  <si>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</si>
  <si>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</si>
  <si>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</si>
  <si>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</si>
  <si>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</si>
  <si>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</si>
  <si>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</si>
  <si>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</si>
  <si>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</si>
  <si>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</si>
  <si>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</si>
  <si>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</si>
  <si>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</si>
  <si>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</si>
  <si>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</si>
  <si>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</si>
  <si>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</si>
  <si>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</si>
  <si>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</si>
  <si>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</si>
  <si>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</si>
  <si>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</si>
  <si>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</si>
  <si>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</si>
  <si>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</si>
  <si>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</si>
  <si>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</si>
  <si>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</si>
  <si>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</si>
  <si>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</si>
  <si>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</si>
  <si>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</si>
  <si>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</si>
  <si>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</si>
  <si>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</si>
  <si>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</si>
  <si>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</si>
  <si>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</si>
  <si>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</si>
  <si>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</si>
  <si>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</si>
  <si>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</si>
  <si>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</si>
  <si>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</si>
  <si>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</si>
  <si>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</si>
  <si>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</si>
  <si>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</si>
  <si>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</si>
  <si>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</si>
  <si>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</si>
  <si>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</si>
  <si>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</si>
  <si>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</si>
  <si>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</si>
  <si>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</si>
  <si>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</si>
  <si>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</si>
  <si>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</si>
  <si>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</si>
  <si>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</si>
  <si>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</si>
  <si>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</si>
  <si>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</si>
  <si>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</si>
  <si>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</si>
  <si>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</si>
  <si>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</si>
  <si>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</si>
  <si>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</si>
  <si>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</si>
  <si>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</si>
  <si>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</si>
  <si>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</si>
  <si>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</si>
  <si>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</si>
  <si>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</si>
  <si>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</si>
  <si>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</si>
  <si>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</si>
  <si>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</si>
  <si>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</si>
  <si>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</si>
  <si>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</si>
  <si>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</si>
  <si>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</si>
  <si>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</si>
  <si>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</si>
  <si>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</si>
  <si>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</si>
  <si>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</si>
  <si>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</si>
  <si>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</si>
  <si>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</si>
  <si>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</si>
  <si>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</si>
  <si>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</si>
  <si>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</si>
  <si>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</si>
  <si>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</si>
  <si>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</si>
  <si>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</si>
  <si>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</si>
  <si>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</si>
  <si>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</si>
  <si>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</si>
  <si>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</si>
  <si>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</si>
  <si>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</si>
  <si>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</si>
  <si>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</si>
  <si>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</si>
  <si>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</si>
  <si>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</si>
  <si>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</si>
  <si>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</si>
  <si>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</si>
  <si>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</si>
  <si>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</si>
  <si>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</si>
  <si>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</si>
  <si>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</si>
  <si>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</si>
  <si>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</si>
  <si>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</si>
  <si>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</si>
  <si>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</si>
  <si>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</si>
  <si>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</si>
  <si>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</si>
  <si>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</si>
  <si>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</si>
  <si>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</si>
  <si>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</si>
  <si>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</si>
  <si>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</si>
  <si>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</si>
  <si>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</si>
  <si>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</si>
  <si>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</si>
  <si>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</si>
  <si>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</si>
  <si>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</si>
  <si>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</si>
  <si>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</si>
  <si>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</si>
  <si>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</si>
  <si>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</si>
  <si>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</si>
  <si>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</si>
  <si>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</si>
  <si>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</si>
  <si>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</si>
  <si>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</si>
  <si>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</si>
  <si>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</si>
  <si>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</si>
  <si>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</si>
  <si>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</si>
  <si>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</si>
  <si>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</si>
  <si>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</si>
  <si>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</si>
  <si>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</si>
  <si>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</si>
  <si>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</si>
  <si>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</si>
  <si>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</si>
  <si>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</si>
  <si>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</si>
  <si>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</si>
  <si>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</si>
  <si>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</si>
  <si>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</si>
  <si>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</si>
  <si>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</si>
  <si>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</si>
  <si>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</si>
  <si>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</si>
  <si>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</si>
  <si>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</si>
  <si>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</si>
  <si>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</si>
  <si>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</si>
  <si>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</si>
  <si>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</si>
  <si>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</si>
  <si>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</si>
  <si>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</si>
  <si>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</si>
  <si>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</si>
  <si>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</si>
  <si>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</si>
  <si>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</si>
  <si>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</si>
  <si>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</si>
  <si>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</si>
  <si>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</si>
  <si>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</si>
  <si>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</si>
  <si>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</si>
  <si>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</si>
  <si>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</si>
  <si>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</si>
  <si>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</si>
  <si>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</si>
  <si>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</si>
  <si>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</si>
  <si>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</si>
  <si>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</si>
  <si>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</si>
  <si>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</si>
  <si>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</si>
  <si>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</si>
  <si>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</si>
  <si>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</si>
  <si>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</si>
  <si>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</si>
  <si>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</si>
  <si>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</si>
  <si>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</si>
  <si>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</si>
  <si>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</si>
  <si>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</si>
  <si>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</si>
  <si>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</si>
  <si>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</si>
  <si>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</si>
  <si>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</si>
  <si>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</si>
  <si>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</si>
  <si>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</si>
  <si>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</si>
  <si>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</si>
  <si>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</si>
  <si>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</si>
  <si>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</si>
  <si>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</si>
  <si>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</si>
  <si>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</si>
  <si>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</si>
  <si>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</si>
  <si>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</si>
  <si>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</si>
  <si>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</si>
  <si>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</si>
  <si>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</si>
  <si>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</si>
  <si>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</si>
  <si>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</si>
  <si>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</si>
  <si>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</si>
  <si>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</si>
  <si>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</si>
  <si>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</si>
  <si>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</si>
  <si>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</si>
  <si>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</si>
  <si>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</si>
  <si>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</si>
  <si>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</si>
  <si>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</si>
  <si>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</si>
  <si>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</si>
  <si>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</si>
  <si>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</si>
  <si>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</si>
  <si>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</si>
  <si>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</si>
  <si>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</si>
  <si>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</si>
  <si>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</si>
  <si>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</si>
  <si>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</si>
  <si>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</si>
  <si>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</si>
  <si>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</si>
  <si>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</si>
  <si>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</si>
  <si>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</si>
  <si>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</si>
  <si>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</si>
  <si>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</si>
  <si>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</si>
  <si>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</si>
  <si>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</si>
  <si>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</si>
  <si>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</si>
  <si>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</si>
  <si>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</si>
  <si>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</si>
  <si>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</si>
  <si>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</si>
  <si>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</si>
  <si>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</si>
  <si>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</si>
  <si>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</si>
  <si>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</si>
  <si>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</si>
  <si>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</si>
  <si>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</si>
  <si>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</si>
  <si>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</si>
  <si>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</si>
  <si>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</si>
  <si>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</si>
  <si>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</si>
  <si>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</si>
  <si>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</si>
  <si>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</si>
  <si>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</si>
  <si>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</si>
  <si>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</si>
  <si>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</si>
  <si>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</si>
  <si>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</si>
  <si>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</si>
  <si>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</si>
  <si>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</si>
  <si>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</si>
  <si>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</si>
  <si>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</si>
  <si>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</si>
  <si>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</si>
  <si>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</si>
  <si>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</si>
  <si>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</si>
  <si>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</si>
  <si>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</si>
  <si>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</si>
  <si>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</si>
  <si>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</si>
  <si>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</si>
  <si>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</si>
  <si>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</si>
  <si>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</si>
  <si>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</si>
  <si>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</si>
  <si>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</si>
  <si>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</si>
  <si>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</si>
  <si>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</si>
  <si>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</si>
  <si>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</si>
  <si>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</si>
  <si>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</si>
  <si>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</si>
  <si>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</si>
  <si>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</si>
  <si>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</si>
  <si>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</si>
  <si>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</si>
  <si>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</si>
  <si>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</si>
  <si>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</si>
  <si>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</si>
  <si>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</si>
  <si>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</si>
  <si>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</si>
  <si>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</si>
  <si>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</si>
  <si>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</si>
  <si>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</si>
  <si>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</si>
  <si>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</si>
  <si>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</si>
  <si>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</si>
  <si>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</si>
  <si>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</si>
  <si>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</si>
  <si>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</si>
  <si>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</si>
  <si>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</si>
  <si>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</si>
  <si>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</si>
  <si>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</si>
  <si>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</si>
  <si>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</si>
  <si>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</si>
  <si>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</si>
  <si>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</si>
  <si>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</si>
  <si>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</si>
  <si>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</si>
  <si>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</si>
  <si>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</si>
  <si>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</si>
  <si>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</si>
  <si>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</si>
  <si>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</si>
  <si>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</si>
  <si>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</si>
  <si>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</si>
  <si>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</si>
  <si>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</si>
  <si>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</si>
  <si>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</si>
  <si>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</si>
  <si>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</si>
  <si>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</si>
  <si>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</si>
  <si>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</si>
  <si>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</si>
  <si>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</si>
  <si>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</si>
  <si>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</si>
  <si>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</si>
  <si>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</si>
  <si>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</si>
  <si>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</si>
  <si>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</si>
  <si>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</si>
  <si>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</si>
  <si>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</si>
  <si>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</si>
  <si>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</si>
  <si>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</si>
  <si>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</si>
  <si>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</si>
  <si>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</si>
  <si>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</si>
  <si>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</si>
  <si>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</si>
  <si>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</si>
  <si>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</si>
  <si>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</si>
  <si>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</si>
  <si>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</si>
  <si>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</si>
  <si>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</si>
  <si>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</si>
  <si>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</si>
  <si>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</si>
  <si>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</si>
  <si>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</si>
  <si>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</si>
  <si>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</si>
  <si>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</si>
  <si>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</si>
  <si>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</si>
  <si>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</si>
  <si>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</si>
  <si>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</si>
  <si>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</si>
  <si>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</si>
  <si>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</si>
  <si>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</si>
  <si>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</si>
  <si>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</si>
  <si>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</si>
  <si>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</si>
  <si>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</si>
  <si>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</si>
  <si>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</si>
  <si>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</si>
  <si>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</si>
  <si>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</si>
  <si>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</si>
  <si>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</si>
  <si>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</si>
  <si>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</si>
  <si>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</si>
  <si>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</si>
  <si>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</si>
  <si>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</si>
  <si>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</si>
  <si>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</si>
  <si>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</si>
  <si>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</si>
  <si>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</si>
  <si>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</si>
  <si>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</si>
  <si>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</si>
  <si>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</si>
  <si>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</si>
  <si>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</si>
  <si>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</si>
  <si>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</si>
  <si>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</si>
  <si>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</si>
  <si>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</si>
  <si>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</si>
  <si>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</si>
  <si>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</si>
  <si>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</si>
  <si>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</si>
  <si>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</si>
  <si>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</si>
  <si>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</si>
  <si>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</si>
  <si>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</si>
  <si>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</si>
  <si>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</si>
  <si>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</si>
  <si>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</si>
  <si>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</si>
  <si>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</si>
  <si>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</si>
  <si>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</si>
  <si>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</si>
  <si>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</si>
  <si>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</si>
  <si>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</si>
  <si>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</si>
  <si>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</si>
  <si>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</si>
  <si>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</si>
  <si>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</si>
  <si>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</si>
  <si>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</si>
  <si>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</si>
  <si>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</si>
  <si>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</si>
  <si>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</si>
  <si>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</si>
  <si>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</si>
  <si>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</si>
  <si>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</si>
  <si>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</si>
  <si>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</si>
  <si>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</si>
  <si>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</si>
  <si>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</si>
  <si>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</si>
  <si>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</si>
  <si>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</si>
  <si>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</si>
  <si>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</si>
  <si>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</si>
  <si>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</si>
  <si>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</si>
  <si>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</si>
  <si>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</si>
  <si>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</si>
  <si>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</si>
  <si>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</si>
  <si>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</si>
  <si>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</si>
  <si>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</si>
  <si>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</si>
  <si>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</si>
  <si>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</si>
  <si>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</si>
  <si>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</si>
  <si>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</si>
  <si>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</si>
  <si>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</si>
  <si>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</si>
  <si>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</si>
  <si>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</si>
  <si>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</si>
  <si>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</si>
  <si>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</si>
  <si>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</si>
  <si>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</si>
  <si>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</si>
  <si>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</si>
  <si>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</si>
  <si>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</si>
  <si>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</si>
  <si>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</si>
  <si>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</si>
  <si>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</si>
  <si>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</si>
  <si>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</si>
  <si>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</si>
  <si>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</si>
  <si>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</si>
  <si>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</si>
  <si>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</si>
  <si>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</si>
  <si>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</si>
  <si>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</si>
  <si>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</si>
  <si>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</si>
  <si>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</si>
  <si>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</si>
  <si>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</si>
  <si>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</si>
  <si>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</si>
  <si>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</si>
  <si>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</si>
  <si>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</si>
  <si>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</si>
  <si>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</si>
  <si>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</si>
  <si>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</si>
  <si>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</si>
  <si>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</si>
  <si>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</si>
  <si>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</si>
  <si>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</si>
  <si>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</si>
  <si>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</si>
  <si>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</si>
  <si>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</si>
  <si>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</si>
  <si>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</si>
  <si>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</si>
  <si>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</si>
  <si>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</si>
  <si>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</si>
  <si>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</si>
  <si>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</si>
  <si>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</si>
  <si>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</si>
  <si>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</si>
  <si>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</si>
  <si>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</si>
  <si>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</si>
  <si>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</si>
  <si>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</si>
  <si>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</si>
  <si>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</si>
  <si>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</si>
  <si>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</si>
  <si>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</si>
  <si>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</si>
  <si>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</si>
  <si>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</si>
  <si>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</si>
  <si>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</si>
  <si>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</si>
  <si>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</si>
  <si>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</si>
  <si>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</si>
  <si>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</si>
  <si>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</si>
  <si>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</si>
  <si>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</si>
  <si>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</si>
  <si>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</si>
  <si>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</si>
  <si>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</si>
  <si>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</si>
  <si>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</si>
  <si>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</si>
  <si>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</si>
  <si>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</si>
  <si>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</si>
  <si>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</si>
  <si>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</si>
  <si>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</si>
  <si>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</si>
  <si>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</si>
  <si>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</si>
  <si>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</si>
  <si>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</si>
  <si>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</si>
  <si>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</si>
  <si>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</si>
  <si>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</si>
  <si>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</si>
  <si>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</si>
  <si>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</si>
  <si>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</si>
  <si>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</si>
  <si>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</si>
  <si>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</si>
  <si>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</si>
  <si>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</si>
  <si>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</si>
  <si>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</si>
  <si>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</si>
  <si>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</si>
  <si>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</si>
  <si>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</si>
  <si>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</si>
  <si>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</si>
  <si>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</si>
  <si>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</si>
  <si>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</si>
  <si>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</si>
  <si>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</si>
  <si>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</si>
  <si>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</si>
  <si>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</si>
  <si>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</si>
  <si>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</si>
  <si>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</si>
  <si>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</si>
  <si>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</si>
  <si>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</si>
  <si>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</si>
  <si>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</si>
  <si>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</si>
  <si>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</si>
  <si>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</si>
  <si>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</si>
  <si>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</si>
  <si>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</si>
  <si>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</si>
  <si>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</si>
  <si>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</si>
  <si>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</si>
  <si>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</si>
  <si>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</si>
  <si>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</si>
  <si>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</si>
  <si>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</si>
  <si>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</si>
  <si>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</si>
  <si>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</si>
  <si>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</si>
  <si>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</si>
  <si>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</si>
  <si>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</si>
  <si>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</si>
  <si>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</si>
  <si>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</si>
  <si>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</si>
  <si>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</si>
  <si>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</si>
  <si>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</si>
  <si>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</si>
  <si>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</si>
  <si>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</si>
  <si>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</si>
  <si>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</si>
  <si>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</si>
  <si>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</si>
  <si>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</si>
  <si>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</si>
  <si>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</si>
  <si>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</si>
  <si>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</si>
  <si>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</si>
  <si>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</si>
  <si>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</si>
  <si>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</si>
  <si>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</si>
  <si>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</si>
  <si>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</si>
  <si>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</si>
  <si>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</si>
  <si>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</si>
  <si>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</si>
  <si>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</si>
  <si>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</si>
  <si>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</si>
  <si>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</si>
  <si>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</si>
  <si>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</si>
  <si>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</si>
  <si>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</si>
  <si>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</si>
  <si>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</si>
  <si>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</si>
  <si>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</si>
  <si>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</si>
  <si>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</si>
  <si>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</si>
  <si>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</si>
  <si>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</si>
  <si>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</si>
  <si>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</si>
  <si>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</si>
  <si>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</si>
  <si>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</si>
  <si>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</si>
  <si>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</si>
  <si>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</si>
  <si>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</si>
  <si>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</si>
  <si>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</si>
  <si>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</si>
  <si>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</si>
  <si>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</si>
  <si>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</si>
  <si>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</si>
  <si>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</si>
  <si>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</si>
  <si>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</si>
  <si>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</si>
  <si>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</si>
  <si>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</si>
  <si>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</si>
  <si>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</si>
  <si>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</si>
  <si>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</si>
  <si>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</si>
  <si>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</si>
  <si>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</si>
  <si>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</si>
  <si>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</si>
  <si>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</si>
  <si>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</si>
  <si>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</si>
  <si>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</si>
  <si>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</si>
  <si>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</si>
  <si>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</si>
  <si>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</si>
  <si>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</si>
  <si>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</si>
  <si>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</si>
  <si>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</si>
  <si>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</si>
  <si>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</si>
  <si>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</si>
  <si>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</si>
  <si>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</si>
  <si>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</si>
  <si>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</si>
  <si>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</si>
  <si>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</si>
  <si>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</si>
  <si>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</si>
  <si>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</si>
  <si>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</si>
  <si>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</si>
  <si>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</si>
  <si>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</si>
  <si>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</si>
  <si>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</si>
  <si>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</si>
  <si>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</si>
  <si>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</si>
  <si>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</si>
  <si>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</si>
  <si>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</si>
  <si>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</si>
  <si>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</si>
  <si>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</si>
  <si>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</si>
  <si>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</si>
  <si>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</si>
  <si>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</si>
  <si>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</si>
  <si>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</si>
  <si>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</si>
  <si>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</si>
  <si>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</si>
  <si>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</si>
  <si>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</si>
  <si>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</si>
  <si>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</si>
  <si>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</si>
  <si>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</si>
  <si>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</si>
  <si>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</si>
  <si>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</si>
  <si>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</si>
  <si>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</si>
  <si>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</si>
  <si>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</si>
  <si>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</si>
  <si>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</si>
  <si>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</si>
  <si>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</si>
  <si>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</si>
  <si>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</si>
  <si>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</si>
  <si>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</si>
  <si>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</si>
  <si>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</si>
  <si>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</si>
  <si>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</si>
  <si>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</si>
  <si>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</si>
  <si>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</si>
  <si>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</si>
  <si>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</si>
  <si>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</si>
  <si>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</si>
  <si>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</si>
  <si>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</si>
  <si>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</si>
  <si>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</si>
  <si>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</si>
  <si>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</si>
  <si>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</si>
  <si>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</si>
  <si>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</si>
  <si>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</si>
  <si>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</si>
  <si>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</si>
  <si>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</si>
  <si>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</si>
  <si>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</si>
  <si>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</si>
  <si>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</si>
  <si>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</si>
  <si>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</si>
  <si>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</si>
  <si>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</si>
  <si>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</si>
  <si>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</si>
  <si>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</si>
  <si>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</si>
  <si>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</si>
  <si>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</si>
  <si>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</si>
  <si>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</si>
  <si>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</si>
  <si>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</si>
  <si>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</si>
  <si>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</si>
  <si>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</si>
  <si>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</si>
  <si>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</si>
  <si>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</si>
  <si>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</si>
  <si>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</si>
  <si>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</si>
  <si>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</si>
  <si>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</si>
  <si>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</si>
  <si>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</si>
  <si>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</si>
  <si>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</si>
  <si>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</si>
  <si>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</si>
  <si>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</si>
  <si>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</si>
  <si>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</si>
  <si>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</si>
  <si>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</si>
  <si>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</si>
  <si>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</si>
  <si>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</si>
  <si>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</si>
  <si>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</si>
  <si>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</si>
  <si>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</si>
  <si>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</si>
  <si>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</si>
  <si>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</si>
  <si>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</si>
  <si>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</si>
  <si>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</si>
  <si>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</si>
  <si>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</si>
  <si>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</si>
  <si>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</si>
  <si>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</si>
  <si>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</si>
  <si>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</si>
  <si>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</si>
  <si>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</si>
  <si>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</si>
  <si>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</si>
  <si>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</si>
  <si>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</si>
  <si>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</si>
  <si>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</si>
  <si>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</si>
  <si>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</si>
  <si>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</si>
  <si>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</si>
  <si>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</si>
  <si>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</si>
  <si>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</si>
  <si>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</si>
  <si>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</si>
  <si>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</si>
  <si>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</si>
  <si>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</si>
  <si>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</si>
  <si>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</si>
  <si>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</si>
  <si>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</si>
  <si>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</si>
  <si>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</si>
  <si>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</si>
  <si>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</si>
  <si>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</si>
  <si>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</si>
  <si>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</si>
  <si>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</si>
  <si>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</si>
  <si>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</si>
  <si>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</si>
  <si>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</si>
  <si>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</si>
  <si>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</si>
  <si>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</si>
  <si>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</si>
  <si>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</si>
  <si>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</si>
  <si>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</si>
  <si>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</si>
  <si>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</si>
  <si>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</si>
  <si>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</si>
  <si>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</si>
  <si>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</si>
  <si>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</si>
  <si>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</si>
  <si>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</si>
  <si>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</si>
  <si>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</si>
  <si>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</si>
  <si>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</si>
  <si>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</si>
  <si>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</si>
  <si>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</si>
  <si>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</si>
  <si>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</si>
  <si>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</si>
  <si>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</si>
  <si>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</si>
  <si>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</si>
  <si>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</si>
  <si>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</si>
  <si>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</si>
  <si>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</si>
  <si>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</si>
  <si>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</si>
  <si>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</si>
  <si>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</si>
  <si>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</si>
  <si>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</si>
  <si>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</si>
  <si>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</si>
  <si>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</si>
  <si>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</si>
  <si>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</si>
  <si>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</si>
  <si>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</si>
  <si>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</si>
  <si>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</si>
  <si>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</si>
  <si>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</si>
  <si>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</si>
  <si>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</si>
  <si>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</si>
  <si>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</si>
  <si>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</si>
  <si>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</si>
  <si>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</si>
  <si>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</si>
  <si>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</si>
  <si>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</si>
  <si>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</si>
  <si>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</si>
  <si>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</si>
  <si>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</si>
  <si>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</si>
  <si>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</si>
  <si>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</si>
  <si>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</si>
  <si>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</si>
  <si>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</si>
  <si>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</si>
  <si>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</si>
  <si>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</si>
  <si>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</si>
  <si>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</si>
  <si>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</si>
  <si>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</si>
  <si>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</si>
  <si>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</si>
  <si>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</si>
  <si>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</si>
  <si>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</si>
  <si>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</si>
  <si>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</si>
  <si>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</si>
  <si>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</si>
  <si>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</si>
  <si>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</si>
  <si>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</si>
  <si>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</si>
  <si>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</si>
  <si>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</si>
  <si>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</si>
  <si>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</si>
  <si>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</si>
  <si>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</si>
  <si>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</si>
  <si>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</si>
  <si>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</si>
  <si>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</si>
  <si>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</si>
  <si>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</si>
  <si>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</si>
  <si>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</si>
  <si>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</si>
  <si>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</si>
  <si>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</si>
  <si>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</si>
  <si>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</si>
  <si>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</si>
  <si>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</si>
  <si>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</si>
  <si>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</si>
  <si>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</si>
  <si>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</si>
  <si>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</si>
  <si>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</si>
  <si>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</si>
  <si>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</si>
  <si>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</si>
  <si>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</si>
  <si>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</si>
  <si>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</si>
  <si>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</si>
  <si>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</si>
  <si>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</si>
  <si>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</si>
  <si>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</si>
  <si>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</si>
  <si>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</si>
  <si>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</si>
  <si>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</si>
  <si>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</si>
  <si>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</si>
  <si>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</si>
  <si>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</si>
  <si>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</si>
  <si>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</si>
  <si>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</si>
  <si>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</si>
  <si>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</si>
  <si>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</si>
  <si>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</si>
  <si>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</si>
  <si>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</si>
  <si>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</si>
  <si>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</si>
  <si>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</si>
  <si>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</si>
  <si>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</si>
  <si>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</si>
  <si>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</si>
  <si>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</si>
  <si>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</si>
  <si>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</si>
  <si>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</si>
  <si>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</si>
  <si>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</si>
  <si>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</si>
  <si>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</si>
  <si>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</si>
  <si>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</si>
  <si>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</si>
  <si>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</si>
  <si>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</si>
  <si>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</si>
  <si>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</si>
  <si>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</si>
  <si>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</si>
  <si>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</si>
  <si>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</si>
  <si>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</si>
  <si>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</si>
  <si>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</si>
  <si>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</si>
  <si>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</si>
  <si>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</si>
  <si>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</si>
  <si>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</si>
  <si>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</si>
  <si>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</si>
  <si>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</si>
  <si>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</si>
  <si>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</si>
  <si>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</si>
  <si>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</si>
  <si>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</si>
  <si>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</si>
  <si>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</si>
  <si>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</si>
  <si>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</si>
  <si>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</si>
  <si>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</si>
  <si>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</si>
  <si>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</si>
  <si>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</si>
  <si>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</si>
  <si>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</si>
  <si>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</si>
  <si>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</si>
  <si>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</si>
  <si>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</si>
  <si>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</si>
  <si>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</si>
  <si>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</si>
  <si>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</si>
  <si>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</si>
  <si>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</si>
  <si>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</si>
  <si>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</si>
  <si>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</si>
  <si>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</si>
  <si>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</si>
  <si>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</si>
  <si>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</si>
  <si>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</si>
  <si>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</si>
  <si>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</si>
  <si>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</si>
  <si>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</si>
  <si>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</si>
  <si>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</si>
  <si>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</si>
  <si>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</si>
  <si>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</si>
  <si>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</si>
  <si>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</si>
  <si>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</si>
  <si>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</si>
  <si>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</si>
  <si>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</si>
  <si>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</si>
  <si>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</si>
  <si>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</si>
  <si>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</si>
  <si>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</si>
  <si>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</si>
  <si>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</si>
  <si>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</si>
  <si>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</si>
  <si>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</si>
  <si>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</si>
  <si>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</si>
  <si>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</si>
  <si>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</si>
  <si>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</si>
  <si>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</si>
  <si>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</si>
  <si>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</si>
  <si>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</si>
  <si>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</si>
  <si>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</si>
  <si>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</si>
  <si>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</si>
  <si>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</si>
  <si>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</si>
  <si>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</si>
  <si>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</si>
  <si>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</si>
  <si>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</si>
  <si>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</si>
  <si>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</si>
  <si>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</si>
  <si>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</si>
  <si>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</si>
  <si>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</si>
  <si>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</si>
  <si>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</si>
  <si>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</si>
  <si>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</si>
  <si>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</si>
  <si>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</si>
  <si>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</si>
  <si>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</si>
  <si>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</si>
  <si>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</si>
  <si>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</si>
  <si>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</si>
  <si>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</si>
  <si>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</si>
  <si>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</si>
  <si>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</si>
  <si>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</si>
  <si>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</si>
  <si>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</si>
  <si>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</si>
  <si>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</si>
  <si>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</si>
  <si>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</si>
  <si>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</si>
  <si>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</si>
  <si>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</si>
  <si>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</si>
  <si>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</si>
  <si>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</si>
  <si>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</si>
  <si>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</si>
  <si>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</si>
  <si>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</si>
  <si>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</si>
  <si>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</si>
  <si>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</si>
  <si>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</si>
  <si>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</si>
  <si>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</si>
  <si>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</si>
  <si>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</si>
  <si>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</si>
  <si>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</si>
  <si>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</si>
  <si>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</si>
  <si>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</si>
  <si>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</si>
  <si>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</si>
  <si>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</si>
  <si>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</si>
  <si>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</si>
  <si>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</si>
  <si>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</si>
  <si>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</si>
  <si>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</si>
  <si>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</si>
  <si>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</si>
  <si>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</si>
  <si>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</si>
  <si>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</si>
  <si>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</si>
  <si>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</si>
  <si>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</si>
  <si>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</si>
  <si>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</si>
  <si>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</si>
  <si>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</si>
  <si>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</si>
  <si>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</si>
  <si>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</si>
  <si>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</si>
  <si>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</si>
  <si>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</si>
  <si>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</si>
  <si>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</si>
  <si>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</si>
  <si>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</si>
  <si>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</si>
  <si>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</si>
  <si>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</si>
  <si>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</si>
  <si>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</si>
  <si>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</si>
  <si>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</si>
  <si>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</si>
  <si>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</si>
  <si>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</si>
  <si>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</si>
  <si>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</si>
  <si>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</si>
  <si>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</si>
  <si>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</si>
  <si>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</si>
  <si>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</si>
  <si>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</si>
  <si>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</si>
  <si>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</si>
  <si>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</si>
  <si>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</si>
  <si>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</si>
  <si>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</si>
  <si>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</si>
  <si>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</si>
  <si>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</si>
  <si>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</si>
  <si>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</si>
  <si>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</si>
  <si>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</si>
  <si>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</si>
  <si>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</si>
  <si>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</si>
  <si>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</si>
  <si>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</si>
  <si>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</si>
  <si>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</si>
  <si>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</si>
  <si>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</si>
  <si>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</si>
  <si>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</si>
  <si>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</si>
  <si>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</si>
  <si>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</si>
  <si>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</si>
  <si>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</si>
  <si>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</si>
  <si>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</si>
  <si>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</si>
  <si>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</si>
  <si>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</si>
  <si>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</si>
  <si>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</si>
  <si>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</si>
  <si>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</si>
  <si>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</si>
  <si>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</si>
  <si>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</si>
  <si>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</si>
  <si>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</si>
  <si>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</si>
  <si>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</si>
  <si>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</si>
  <si>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</si>
  <si>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</si>
  <si>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</si>
  <si>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</si>
  <si>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</si>
  <si>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</si>
  <si>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</si>
  <si>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</si>
  <si>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</si>
  <si>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</si>
  <si>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</si>
  <si>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</si>
  <si>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</si>
  <si>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</si>
  <si>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</si>
  <si>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</si>
  <si>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</si>
  <si>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</si>
  <si>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</si>
  <si>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</si>
  <si>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</si>
  <si>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</si>
  <si>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</si>
  <si>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</si>
  <si>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</si>
  <si>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</si>
  <si>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</si>
  <si>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</si>
  <si>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</si>
  <si>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</si>
  <si>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</si>
  <si>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</si>
  <si>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</si>
  <si>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</si>
  <si>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</si>
  <si>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</si>
  <si>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</si>
  <si>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</si>
  <si>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</si>
  <si>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</si>
  <si>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</si>
  <si>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</si>
  <si>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</si>
  <si>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</si>
  <si>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</si>
  <si>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</si>
  <si>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</si>
  <si>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</si>
  <si>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</si>
  <si>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</si>
  <si>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</si>
  <si>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</si>
  <si>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</si>
  <si>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</si>
  <si>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</si>
  <si>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</si>
  <si>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</si>
  <si>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</si>
  <si>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</si>
  <si>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</si>
  <si>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</si>
  <si>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</si>
  <si>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</si>
  <si>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</si>
  <si>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</si>
  <si>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</si>
  <si>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</si>
  <si>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</si>
  <si>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</si>
  <si>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</si>
  <si>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</si>
  <si>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</si>
  <si>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</si>
  <si>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</si>
  <si>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</si>
  <si>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</si>
  <si>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</si>
  <si>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</si>
  <si>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</si>
  <si>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</si>
  <si>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</si>
  <si>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</si>
  <si>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</si>
  <si>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</si>
  <si>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</si>
  <si>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</si>
  <si>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</si>
  <si>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</si>
  <si>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</si>
  <si>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</si>
  <si>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</si>
  <si>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</si>
  <si>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</si>
  <si>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</si>
  <si>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</si>
  <si>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</si>
  <si>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</si>
  <si>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</si>
  <si>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</si>
  <si>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</si>
  <si>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</si>
  <si>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</si>
  <si>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</si>
  <si>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</si>
  <si>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</si>
  <si>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</si>
  <si>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</si>
  <si>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</si>
  <si>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</si>
  <si>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</si>
  <si>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</si>
  <si>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</si>
  <si>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</si>
  <si>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</si>
  <si>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</si>
  <si>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</si>
  <si>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</si>
  <si>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</si>
  <si>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</si>
  <si>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</si>
  <si>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</si>
  <si>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</si>
  <si>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</si>
  <si>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</si>
  <si>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</si>
  <si>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</si>
  <si>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</si>
  <si>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</si>
  <si>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</si>
  <si>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</si>
  <si>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</si>
  <si>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</si>
  <si>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</si>
  <si>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</si>
  <si>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</si>
  <si>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</si>
  <si>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</si>
  <si>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</si>
  <si>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</si>
  <si>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</si>
  <si>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</si>
  <si>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</si>
  <si>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</si>
  <si>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</si>
  <si>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</si>
  <si>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</si>
  <si>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</si>
  <si>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</si>
  <si>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</si>
  <si>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</si>
  <si>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</si>
  <si>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</si>
  <si>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</si>
  <si>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</si>
  <si>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</si>
  <si>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</si>
  <si>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</si>
  <si>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</si>
  <si>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</si>
  <si>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</si>
  <si>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</si>
  <si>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</si>
  <si>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</si>
  <si>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</si>
  <si>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</si>
  <si>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</si>
  <si>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</si>
  <si>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</si>
  <si>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</si>
  <si>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</si>
  <si>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</si>
  <si>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</si>
  <si>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</si>
  <si>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</si>
  <si>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</si>
  <si>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</si>
  <si>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</si>
  <si>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</si>
  <si>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</si>
  <si>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</si>
  <si>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</si>
  <si>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</si>
  <si>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</si>
  <si>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</si>
  <si>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</si>
  <si>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</si>
  <si>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</si>
  <si>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</si>
  <si>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</si>
  <si>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</si>
  <si>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</si>
  <si>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</si>
  <si>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</si>
  <si>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</si>
  <si>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</si>
  <si>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</si>
  <si>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</si>
  <si>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</si>
  <si>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</si>
  <si>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</si>
  <si>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</si>
  <si>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</si>
  <si>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</si>
  <si>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</si>
  <si>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</si>
  <si>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</si>
  <si>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</si>
  <si>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</si>
  <si>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</si>
  <si>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</si>
  <si>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</si>
  <si>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</si>
  <si>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</si>
  <si>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</si>
  <si>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</si>
  <si>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</si>
  <si>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</si>
  <si>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</si>
  <si>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</si>
  <si>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</si>
  <si>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</si>
  <si>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</si>
  <si>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</si>
  <si>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</si>
  <si>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</si>
  <si>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</si>
  <si>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</si>
  <si>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</si>
  <si>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</si>
  <si>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</si>
  <si>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</si>
  <si>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</si>
  <si>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</si>
  <si>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</si>
  <si>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</si>
  <si>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</si>
  <si>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</si>
  <si>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</si>
  <si>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</si>
  <si>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</si>
  <si>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</si>
  <si>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</si>
  <si>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</si>
  <si>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</si>
  <si>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</si>
  <si>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</si>
  <si>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</si>
  <si>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</si>
  <si>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</si>
  <si>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</si>
  <si>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</si>
  <si>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</si>
  <si>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</si>
  <si>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</si>
  <si>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</si>
  <si>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</si>
  <si>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</si>
  <si>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</si>
  <si>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</si>
  <si>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</si>
  <si>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</si>
  <si>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</si>
  <si>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</si>
  <si>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</si>
  <si>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</si>
  <si>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</si>
  <si>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</si>
  <si>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</si>
  <si>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</si>
  <si>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</si>
  <si>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</si>
  <si>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</si>
  <si>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</si>
  <si>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</si>
  <si>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</si>
  <si>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</si>
  <si>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</si>
  <si>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</si>
  <si>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</si>
  <si>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</si>
  <si>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</si>
  <si>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</si>
  <si>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</si>
  <si>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</si>
  <si>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</si>
  <si>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</si>
  <si>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</si>
  <si>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</si>
  <si>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</si>
  <si>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</si>
  <si>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</si>
  <si>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</si>
  <si>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</si>
  <si>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</si>
  <si>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</si>
  <si>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</si>
  <si>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</si>
  <si>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</si>
  <si>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</si>
  <si>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</si>
  <si>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</si>
  <si>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</si>
  <si>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</si>
  <si>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</si>
  <si>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</si>
  <si>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</si>
  <si>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</si>
  <si>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</si>
  <si>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</si>
  <si>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</si>
  <si>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</si>
  <si>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</si>
  <si>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</si>
  <si>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</si>
  <si>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</si>
  <si>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</si>
  <si>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</si>
  <si>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</si>
  <si>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</si>
  <si>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</si>
  <si>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</si>
  <si>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</si>
  <si>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</si>
  <si>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</si>
  <si>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</si>
  <si>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</si>
  <si>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</si>
  <si>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</si>
  <si>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</si>
  <si>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</si>
  <si>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</si>
  <si>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</si>
  <si>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</si>
  <si>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</si>
  <si>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</si>
  <si>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</si>
  <si>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</si>
  <si>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</si>
  <si>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</si>
  <si>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</si>
  <si>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</si>
  <si>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</si>
  <si>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</si>
  <si>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</si>
  <si>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</si>
  <si>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</si>
  <si>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</si>
  <si>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</si>
  <si>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</si>
  <si>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</si>
  <si>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</si>
  <si>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</si>
  <si>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</si>
  <si>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</si>
  <si>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</si>
  <si>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</si>
  <si>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</si>
  <si>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</si>
  <si>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</si>
  <si>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</si>
  <si>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</si>
  <si>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</si>
  <si>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</si>
  <si>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</si>
  <si>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</si>
  <si>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</si>
  <si>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</si>
  <si>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</si>
  <si>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</si>
  <si>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</si>
  <si>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</si>
  <si>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</si>
  <si>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</si>
  <si>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</si>
  <si>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</si>
  <si>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</si>
  <si>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</si>
  <si>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</si>
  <si>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</si>
  <si>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</si>
  <si>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</si>
  <si>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</si>
  <si>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</si>
  <si>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</si>
  <si>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</si>
  <si>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</si>
  <si>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</si>
  <si>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</si>
  <si>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</si>
  <si>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</si>
  <si>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</si>
  <si>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</si>
  <si>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</si>
  <si>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</si>
  <si>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</si>
  <si>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</si>
  <si>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</si>
  <si>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</si>
  <si>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</si>
  <si>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</si>
  <si>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</si>
  <si>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</si>
  <si>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</si>
  <si>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</si>
  <si>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</si>
  <si>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</si>
  <si>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</si>
  <si>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</si>
  <si>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</si>
  <si>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</si>
  <si>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</si>
  <si>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</si>
  <si>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</si>
  <si>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</si>
  <si>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</si>
  <si>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</si>
  <si>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</si>
  <si>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</si>
  <si>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</si>
  <si>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</si>
  <si>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</si>
  <si>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</si>
  <si>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</si>
  <si>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</si>
  <si>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</si>
  <si>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</si>
  <si>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</si>
  <si>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</si>
  <si>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</si>
  <si>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</si>
  <si>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</si>
  <si>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</si>
  <si>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</si>
  <si>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</si>
  <si>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</si>
  <si>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</si>
  <si>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</si>
  <si>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</si>
  <si>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</si>
  <si>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</si>
  <si>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</si>
  <si>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</si>
  <si>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</si>
  <si>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</si>
  <si>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</si>
  <si>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</si>
  <si>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</si>
  <si>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</si>
  <si>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</si>
  <si>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</si>
  <si>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</si>
  <si>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</si>
  <si>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</si>
  <si>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</si>
  <si>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</si>
  <si>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</si>
  <si>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</si>
  <si>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</si>
  <si>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</si>
  <si>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</si>
  <si>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</si>
  <si>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</si>
  <si>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</si>
  <si>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</si>
  <si>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</si>
  <si>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</si>
  <si>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</si>
  <si>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</si>
  <si>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</si>
  <si>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</si>
  <si>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</si>
  <si>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</si>
  <si>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</si>
  <si>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</si>
  <si>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</si>
  <si>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</si>
  <si>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</si>
  <si>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</si>
  <si>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</si>
  <si>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</si>
  <si>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</si>
  <si>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</si>
  <si>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</si>
  <si>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</si>
  <si>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</si>
  <si>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</si>
  <si>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</si>
  <si>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</si>
  <si>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</si>
  <si>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</si>
  <si>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</si>
  <si>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</si>
  <si>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</si>
  <si>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</si>
  <si>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</si>
  <si>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</si>
  <si>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</si>
  <si>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</si>
  <si>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</si>
  <si>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</si>
  <si>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</si>
  <si>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</si>
  <si>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</si>
  <si>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</si>
  <si>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</si>
  <si>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</si>
  <si>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</si>
  <si>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</si>
  <si>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</si>
  <si>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</si>
  <si>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</si>
  <si>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</si>
  <si>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</si>
  <si>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</si>
  <si>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</si>
  <si>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</si>
  <si>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</si>
  <si>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</si>
  <si>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</si>
  <si>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</si>
  <si>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</si>
  <si>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</si>
  <si>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</si>
  <si>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</si>
  <si>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</si>
  <si>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</si>
  <si>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</si>
  <si>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</si>
  <si>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</si>
  <si>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</si>
  <si>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</si>
  <si>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</si>
  <si>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</si>
  <si>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</si>
  <si>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</si>
  <si>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</si>
  <si>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</si>
  <si>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</si>
  <si>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</si>
  <si>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</si>
  <si>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</si>
  <si>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</si>
  <si>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</si>
  <si>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</si>
  <si>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</si>
  <si>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</si>
  <si>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</si>
  <si>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</si>
  <si>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</si>
  <si>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</si>
  <si>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</si>
  <si>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</si>
  <si>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</si>
  <si>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</si>
  <si>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</si>
  <si>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</si>
  <si>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</si>
  <si>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</si>
  <si>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</si>
  <si>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</si>
  <si>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</si>
  <si>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</si>
  <si>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</si>
  <si>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</si>
  <si>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</si>
  <si>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</si>
  <si>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</si>
  <si>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</si>
  <si>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</si>
  <si>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</si>
  <si>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</si>
  <si>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</si>
  <si>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</si>
  <si>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</si>
  <si>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</si>
  <si>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</si>
  <si>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</si>
  <si>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</si>
  <si>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</si>
  <si>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</si>
  <si>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</si>
  <si>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</si>
  <si>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</si>
  <si>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</si>
  <si>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</si>
  <si>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</si>
  <si>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</si>
  <si>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</si>
  <si>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</si>
  <si>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</si>
  <si>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</si>
  <si>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</si>
  <si>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</si>
  <si>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</si>
  <si>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</si>
  <si>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</si>
  <si>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</si>
  <si>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</si>
  <si>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</si>
  <si>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</si>
  <si>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</si>
  <si>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</si>
  <si>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</si>
  <si>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</si>
  <si>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</si>
  <si>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</si>
  <si>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</si>
  <si>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</si>
  <si>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</si>
  <si>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</si>
  <si>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</si>
  <si>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</si>
  <si>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</si>
  <si>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</si>
  <si>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</si>
  <si>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</si>
  <si>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</si>
  <si>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</si>
  <si>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</si>
  <si>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</si>
  <si>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</si>
  <si>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</si>
  <si>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</si>
  <si>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</si>
  <si>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</si>
  <si>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</si>
  <si>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</si>
  <si>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</si>
  <si>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</si>
  <si>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</si>
  <si>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</si>
  <si>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</si>
  <si>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</si>
  <si>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</si>
  <si>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</si>
  <si>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</si>
  <si>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</si>
  <si>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</si>
  <si>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</si>
  <si>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</si>
  <si>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</si>
  <si>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</si>
  <si>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</si>
  <si>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</si>
  <si>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</si>
  <si>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</si>
  <si>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</si>
  <si>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</si>
  <si>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</si>
  <si>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</si>
  <si>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</si>
  <si>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</si>
  <si>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</si>
  <si>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</si>
  <si>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</si>
  <si>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</si>
  <si>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</si>
  <si>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</si>
  <si>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</si>
  <si>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</si>
  <si>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</si>
  <si>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</si>
  <si>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</si>
  <si>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</si>
  <si>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</si>
  <si>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</si>
  <si>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</si>
  <si>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</si>
  <si>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</si>
  <si>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</si>
  <si>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</si>
  <si>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</si>
  <si>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</si>
  <si>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</si>
  <si>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</si>
  <si>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</si>
  <si>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</si>
  <si>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</si>
  <si>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</si>
  <si>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</si>
  <si>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</si>
  <si>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</si>
  <si>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</si>
  <si>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</si>
  <si>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</si>
  <si>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</si>
  <si>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</si>
  <si>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</si>
  <si>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</si>
  <si>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</si>
  <si>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</si>
  <si>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</si>
  <si>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</si>
  <si>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</si>
  <si>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</si>
  <si>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</si>
  <si>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</si>
  <si>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</si>
  <si>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</si>
  <si>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</si>
  <si>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</si>
  <si>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</si>
  <si>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</si>
  <si>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</si>
  <si>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</si>
  <si>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</si>
  <si>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</si>
  <si>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</si>
  <si>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</si>
  <si>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</si>
  <si>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</si>
  <si>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</si>
  <si>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</si>
  <si>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</si>
  <si>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</si>
  <si>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</si>
  <si>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</si>
  <si>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</si>
  <si>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</si>
  <si>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</si>
  <si>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</si>
  <si>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</si>
  <si>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</si>
  <si>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</si>
  <si>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</si>
  <si>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</si>
  <si>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</si>
  <si>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</si>
  <si>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</si>
  <si>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</si>
  <si>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</si>
  <si>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</si>
  <si>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</si>
  <si>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</si>
  <si>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</si>
  <si>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</si>
  <si>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</si>
  <si>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</si>
  <si>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</si>
  <si>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</si>
  <si>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</si>
  <si>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</si>
  <si>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</si>
  <si>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</si>
  <si>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</si>
  <si>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</si>
  <si>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</si>
  <si>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</si>
  <si>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</si>
  <si>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</si>
  <si>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</si>
  <si>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</si>
  <si>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</si>
  <si>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</si>
  <si>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</si>
  <si>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</si>
  <si>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</si>
  <si>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</si>
  <si>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</si>
  <si>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</si>
  <si>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</si>
  <si>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</si>
  <si>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</si>
  <si>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</si>
  <si>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</si>
  <si>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</si>
  <si>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</si>
  <si>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</si>
  <si>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</si>
  <si>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</si>
  <si>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</si>
  <si>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</si>
  <si>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</si>
  <si>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</si>
  <si>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</si>
  <si>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</si>
  <si>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</si>
  <si>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</si>
  <si>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</si>
  <si>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</si>
  <si>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</si>
  <si>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</si>
  <si>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</si>
  <si>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</si>
  <si>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</si>
  <si>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</si>
  <si>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</si>
  <si>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</si>
  <si>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</si>
  <si>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</si>
  <si>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</si>
  <si>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</si>
  <si>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</si>
  <si>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</si>
  <si>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</si>
  <si>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</si>
  <si>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</si>
  <si>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</si>
  <si>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</si>
  <si>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</si>
  <si>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</si>
  <si>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</si>
  <si>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</si>
  <si>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</si>
  <si>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</si>
  <si>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</si>
  <si>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</si>
  <si>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</si>
  <si>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</si>
  <si>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</si>
  <si>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</si>
  <si>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</si>
  <si>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</si>
  <si>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</si>
  <si>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</si>
  <si>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</si>
  <si>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</si>
  <si>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</si>
  <si>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</si>
  <si>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</si>
  <si>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</si>
  <si>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</si>
  <si>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</si>
  <si>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</si>
  <si>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</si>
  <si>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</si>
  <si>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</si>
  <si>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</si>
  <si>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</si>
  <si>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</si>
  <si>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</si>
  <si>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</si>
  <si>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</si>
  <si>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</si>
  <si>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</si>
  <si>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</si>
  <si>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</si>
  <si>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</si>
  <si>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</si>
  <si>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</si>
  <si>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</si>
  <si>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</si>
  <si>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</si>
  <si>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</si>
  <si>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</si>
  <si>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</si>
  <si>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</si>
  <si>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</si>
  <si>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</si>
  <si>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</si>
  <si>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</si>
  <si>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</si>
  <si>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</si>
  <si>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</si>
  <si>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</si>
  <si>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</si>
  <si>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</si>
  <si>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</si>
  <si>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</si>
  <si>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</si>
  <si>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</si>
  <si>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</si>
  <si>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</si>
  <si>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</si>
  <si>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</si>
  <si>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</si>
  <si>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</si>
  <si>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</si>
  <si>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</si>
  <si>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</si>
  <si>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</si>
  <si>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</si>
  <si>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</si>
  <si>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</si>
  <si>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</si>
  <si>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</si>
  <si>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</si>
  <si>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</si>
  <si>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</si>
  <si>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</si>
  <si>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</si>
  <si>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</si>
  <si>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</si>
  <si>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</si>
  <si>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</si>
  <si>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</si>
  <si>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</si>
  <si>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</si>
  <si>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</si>
  <si>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</si>
  <si>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</si>
  <si>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</si>
  <si>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</si>
  <si>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</si>
  <si>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</si>
  <si>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</si>
  <si>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</si>
  <si>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</si>
  <si>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</si>
  <si>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</si>
  <si>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</si>
  <si>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</si>
  <si>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</si>
  <si>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</si>
  <si>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</si>
  <si>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</si>
  <si>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</si>
  <si>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</si>
  <si>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</si>
  <si>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</si>
  <si>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</si>
  <si>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</si>
  <si>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</si>
  <si>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</si>
  <si>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</si>
  <si>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</si>
  <si>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</si>
  <si>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</si>
  <si>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</si>
  <si>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</si>
  <si>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</si>
  <si>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</si>
  <si>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</si>
  <si>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</si>
  <si>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</si>
  <si>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</si>
  <si>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</si>
  <si>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</si>
  <si>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</si>
  <si>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</si>
  <si>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</si>
  <si>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</si>
  <si>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</si>
  <si>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</si>
  <si>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</si>
  <si>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</si>
  <si>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</si>
  <si>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</si>
  <si>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</si>
  <si>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</si>
  <si>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</si>
  <si>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</si>
  <si>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</si>
  <si>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</si>
  <si>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</si>
  <si>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</si>
  <si>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</si>
  <si>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</si>
  <si>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</si>
  <si>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</si>
  <si>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</si>
  <si>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</si>
  <si>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</si>
  <si>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</si>
  <si>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</si>
  <si>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</si>
  <si>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</si>
  <si>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</si>
  <si>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</si>
  <si>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</si>
  <si>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</si>
  <si>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</si>
  <si>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</si>
  <si>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</si>
  <si>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</si>
  <si>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</si>
  <si>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</si>
  <si>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</si>
  <si>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</si>
  <si>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</si>
  <si>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</si>
  <si>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</si>
  <si>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</si>
  <si>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</si>
  <si>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</si>
  <si>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</si>
  <si>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</si>
  <si>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</si>
  <si>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</si>
  <si>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</si>
  <si>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</si>
  <si>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</si>
  <si>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</si>
  <si>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</si>
  <si>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</si>
  <si>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</si>
  <si>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</si>
  <si>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</si>
  <si>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</si>
  <si>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</si>
  <si>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</si>
  <si>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</si>
  <si>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</si>
  <si>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</si>
  <si>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</si>
  <si>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</si>
  <si>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</si>
  <si>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</si>
  <si>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</si>
  <si>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</si>
  <si>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</si>
  <si>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</si>
  <si>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</si>
  <si>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</si>
  <si>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</si>
  <si>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</si>
  <si>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</si>
  <si>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</si>
  <si>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</si>
  <si>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</si>
  <si>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</si>
  <si>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</si>
  <si>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</si>
  <si>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</si>
  <si>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</si>
  <si>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</si>
  <si>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</si>
  <si>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</si>
  <si>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</si>
  <si>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</si>
  <si>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</si>
  <si>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</si>
  <si>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</si>
  <si>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</si>
  <si>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</si>
  <si>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</si>
  <si>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</si>
  <si>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</si>
  <si>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</si>
  <si>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</si>
  <si>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</si>
  <si>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</si>
  <si>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</si>
  <si>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</si>
  <si>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</si>
  <si>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</si>
  <si>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</si>
  <si>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</si>
  <si>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</si>
  <si>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</si>
  <si>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</si>
  <si>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</si>
  <si>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</si>
  <si>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</si>
  <si>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</si>
  <si>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</si>
  <si>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</si>
  <si>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</si>
  <si>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</si>
  <si>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</si>
  <si>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</si>
  <si>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</si>
  <si>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</si>
  <si>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</si>
  <si>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</si>
  <si>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</si>
  <si>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</si>
  <si>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</si>
  <si>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</si>
  <si>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</si>
  <si>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</si>
  <si>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</si>
  <si>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</si>
  <si>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</si>
  <si>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</si>
  <si>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</si>
  <si>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</si>
  <si>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</si>
  <si>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</si>
  <si>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</si>
  <si>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</si>
  <si>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</si>
  <si>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</si>
  <si>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</si>
  <si>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</si>
  <si>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</si>
  <si>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</si>
  <si>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</si>
  <si>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</si>
  <si>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</si>
  <si>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</si>
  <si>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</si>
  <si>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</si>
  <si>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</si>
  <si>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</si>
  <si>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</si>
  <si>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</si>
  <si>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</si>
  <si>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</si>
  <si>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</si>
  <si>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</si>
  <si>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</si>
  <si>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</si>
  <si>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</si>
  <si>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</si>
  <si>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</si>
  <si>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</si>
  <si>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</si>
  <si>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</si>
  <si>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</si>
  <si>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</si>
  <si>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</si>
  <si>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</si>
  <si>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</si>
  <si>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</si>
  <si>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</si>
  <si>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</si>
  <si>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</si>
  <si>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</si>
  <si>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</si>
  <si>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</si>
  <si>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</si>
  <si>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</si>
  <si>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</si>
  <si>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</si>
  <si>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</si>
  <si>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</si>
  <si>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</si>
  <si>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</si>
  <si>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</si>
  <si>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</si>
  <si>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</si>
  <si>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</si>
  <si>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</si>
  <si>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</si>
  <si>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</si>
  <si>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</si>
  <si>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</si>
  <si>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</si>
  <si>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</si>
  <si>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</si>
  <si>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</si>
  <si>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</si>
  <si>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</si>
  <si>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</si>
  <si>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</si>
  <si>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</si>
  <si>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</si>
  <si>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</si>
  <si>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</si>
  <si>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</si>
  <si>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</si>
  <si>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</si>
  <si>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</si>
  <si>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</si>
  <si>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</si>
  <si>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</si>
  <si>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</si>
  <si>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</si>
  <si>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</si>
  <si>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</si>
  <si>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</si>
  <si>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</si>
  <si>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</si>
  <si>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</si>
  <si>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</si>
  <si>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</si>
  <si>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</si>
  <si>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</si>
  <si>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</si>
  <si>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</si>
  <si>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</si>
  <si>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</si>
  <si>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</si>
  <si>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</si>
  <si>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</si>
  <si>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</si>
  <si>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</si>
  <si>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</si>
  <si>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</si>
  <si>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</si>
  <si>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</si>
  <si>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</si>
  <si>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</si>
  <si>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</si>
  <si>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</si>
  <si>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</si>
  <si>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</si>
  <si>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</si>
  <si>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</si>
  <si>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</si>
  <si>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</si>
  <si>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</si>
  <si>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</si>
  <si>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</si>
  <si>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</si>
  <si>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</si>
  <si>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</si>
  <si>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</si>
  <si>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</si>
  <si>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</si>
  <si>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</si>
  <si>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</si>
  <si>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</si>
  <si>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</si>
  <si>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</si>
  <si>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</si>
  <si>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</si>
  <si>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</si>
  <si>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</si>
  <si>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</si>
  <si>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</si>
  <si>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</si>
  <si>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</si>
  <si>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</si>
  <si>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</si>
  <si>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</si>
  <si>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</si>
  <si>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</si>
  <si>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</si>
  <si>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</si>
  <si>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</si>
  <si>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</si>
  <si>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</si>
  <si>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</si>
  <si>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</si>
  <si>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</si>
  <si>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</si>
  <si>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</si>
  <si>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</si>
  <si>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</si>
  <si>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</si>
  <si>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</si>
  <si>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</si>
  <si>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</si>
  <si>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</si>
  <si>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</si>
  <si>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</si>
  <si>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</si>
  <si>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</si>
  <si>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</si>
  <si>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</si>
  <si>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</si>
  <si>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</si>
  <si>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</si>
  <si>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</si>
  <si>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</si>
  <si>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</si>
  <si>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</si>
  <si>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</si>
  <si>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</si>
  <si>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</si>
  <si>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</si>
  <si>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</si>
  <si>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</si>
  <si>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</si>
  <si>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</si>
  <si>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</si>
  <si>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</si>
  <si>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</si>
  <si>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</si>
  <si>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</si>
  <si>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</si>
  <si>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</si>
  <si>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</si>
  <si>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</si>
  <si>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</si>
  <si>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</si>
  <si>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</si>
  <si>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</si>
  <si>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</si>
  <si>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</si>
  <si>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</si>
  <si>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</si>
  <si>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</si>
  <si>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</si>
  <si>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</si>
  <si>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</si>
  <si>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</si>
  <si>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</si>
  <si>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</si>
  <si>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</si>
  <si>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</si>
  <si>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</si>
  <si>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</si>
  <si>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</si>
  <si>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</si>
  <si>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</si>
  <si>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</si>
  <si>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</si>
  <si>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</si>
  <si>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</si>
  <si>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</si>
  <si>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</si>
  <si>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</si>
  <si>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</si>
  <si>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</si>
  <si>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</si>
  <si>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</si>
  <si>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</si>
  <si>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</si>
  <si>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</si>
  <si>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</si>
  <si>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</si>
  <si>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</si>
  <si>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</si>
  <si>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</si>
  <si>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</si>
  <si>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</si>
  <si>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</si>
  <si>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</si>
  <si>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</si>
  <si>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</si>
  <si>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</si>
  <si>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</si>
  <si>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</si>
  <si>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</si>
  <si>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</si>
  <si>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</si>
  <si>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</si>
  <si>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</si>
  <si>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</si>
  <si>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</si>
  <si>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</si>
  <si>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</si>
  <si>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</si>
  <si>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</si>
  <si>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</si>
  <si>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</si>
  <si>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</si>
  <si>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</si>
  <si>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</si>
  <si>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</si>
  <si>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</si>
  <si>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</si>
  <si>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</si>
  <si>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</si>
  <si>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</si>
  <si>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</si>
  <si>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</si>
  <si>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</si>
  <si>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</si>
  <si>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</si>
  <si>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</si>
  <si>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</si>
  <si>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</si>
  <si>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</si>
  <si>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</si>
  <si>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</si>
  <si>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</si>
  <si>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</si>
  <si>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</si>
  <si>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</si>
  <si>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</si>
  <si>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</si>
  <si>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</si>
  <si>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</si>
  <si>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</si>
  <si>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</si>
  <si>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</si>
  <si>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</si>
  <si>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</si>
  <si>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</si>
  <si>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</si>
  <si>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</si>
  <si>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</si>
  <si>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</si>
  <si>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</si>
  <si>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</si>
  <si>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</si>
  <si>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</si>
  <si>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</si>
  <si>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</si>
  <si>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</si>
  <si>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</si>
  <si>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</si>
  <si>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</si>
  <si>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</si>
  <si>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</si>
  <si>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</si>
  <si>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</si>
  <si>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</si>
  <si>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</si>
  <si>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</si>
  <si>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</si>
  <si>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</si>
  <si>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</si>
  <si>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</si>
  <si>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</si>
  <si>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</si>
  <si>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</si>
  <si>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</si>
  <si>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</si>
  <si>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</si>
  <si>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</si>
  <si>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</si>
  <si>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</si>
  <si>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</si>
  <si>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</si>
  <si>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</si>
  <si>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</si>
  <si>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</si>
  <si>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</si>
  <si>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</si>
  <si>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</si>
  <si>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</si>
  <si>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</si>
  <si>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</si>
  <si>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</si>
  <si>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</si>
  <si>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</si>
  <si>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</si>
  <si>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</si>
  <si>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</si>
  <si>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</si>
  <si>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</si>
  <si>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</si>
  <si>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</si>
  <si>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</si>
  <si>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</si>
  <si>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</si>
  <si>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</si>
  <si>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</si>
  <si>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</si>
  <si>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</si>
  <si>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</si>
  <si>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</si>
  <si>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</si>
  <si>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</si>
  <si>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</si>
  <si>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</si>
  <si>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</si>
  <si>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</si>
  <si>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</si>
  <si>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</si>
  <si>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</si>
  <si>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</si>
  <si>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</si>
  <si>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</si>
  <si>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</si>
  <si>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</si>
  <si>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</si>
  <si>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</si>
  <si>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</si>
  <si>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</si>
  <si>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</si>
  <si>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</si>
  <si>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</si>
  <si>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</si>
  <si>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</si>
  <si>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</si>
  <si>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</si>
  <si>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</si>
  <si>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</si>
  <si>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</si>
  <si>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</si>
  <si>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</si>
  <si>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</si>
  <si>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</si>
  <si>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</si>
  <si>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</si>
  <si>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</si>
  <si>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</si>
  <si>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</si>
  <si>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</si>
  <si>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</si>
  <si>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</si>
  <si>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</si>
  <si>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</si>
  <si>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</si>
  <si>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</si>
  <si>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</si>
  <si>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</si>
  <si>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</si>
  <si>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</si>
  <si>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</si>
  <si>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</si>
  <si>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</si>
  <si>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</si>
  <si>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</si>
  <si>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</si>
  <si>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</si>
  <si>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</si>
  <si>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</si>
  <si>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</si>
  <si>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</si>
  <si>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</si>
  <si>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</si>
  <si>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</si>
  <si>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</si>
  <si>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</si>
  <si>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</si>
  <si>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</si>
  <si>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</si>
  <si>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</si>
  <si>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</si>
  <si>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</si>
  <si>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</si>
  <si>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</si>
  <si>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</si>
  <si>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</si>
  <si>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</si>
  <si>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</si>
  <si>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</si>
  <si>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</si>
  <si>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</si>
  <si>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</si>
  <si>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</si>
  <si>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</si>
  <si>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</si>
  <si>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</si>
  <si>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</si>
  <si>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</si>
  <si>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</si>
  <si>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</si>
  <si>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</si>
  <si>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</si>
  <si>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</si>
  <si>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</si>
  <si>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</si>
  <si>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</si>
  <si>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</si>
  <si>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</si>
  <si>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</si>
  <si>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</si>
  <si>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</si>
  <si>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</si>
  <si>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</si>
  <si>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</si>
  <si>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</si>
  <si>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</si>
  <si>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</si>
  <si>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</si>
  <si>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</si>
  <si>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</si>
  <si>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</si>
  <si>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</si>
  <si>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</si>
  <si>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</si>
  <si>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</si>
  <si>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</si>
  <si>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</si>
  <si>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</si>
  <si>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</si>
  <si>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</si>
  <si>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</si>
  <si>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</si>
  <si>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</si>
  <si>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</si>
  <si>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</si>
  <si>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</si>
  <si>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</si>
  <si>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</si>
  <si>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</si>
  <si>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</si>
  <si>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</si>
  <si>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</si>
  <si>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</si>
  <si>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</si>
  <si>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</si>
  <si>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</si>
  <si>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</si>
  <si>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</si>
  <si>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</si>
  <si>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</si>
  <si>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</si>
  <si>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</si>
  <si>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</si>
  <si>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</si>
  <si>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</si>
  <si>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</si>
  <si>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</si>
  <si>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</si>
  <si>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</si>
  <si>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</si>
  <si>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</si>
  <si>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</si>
  <si>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</si>
  <si>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</si>
  <si>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</si>
  <si>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</si>
  <si>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</si>
  <si>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</si>
  <si>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</si>
  <si>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</si>
  <si>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</si>
  <si>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</si>
  <si>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</si>
  <si>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</si>
  <si>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</si>
  <si>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</si>
  <si>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</si>
  <si>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</si>
  <si>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</si>
  <si>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</si>
  <si>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</si>
  <si>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</si>
  <si>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</si>
  <si>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</si>
  <si>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</si>
  <si>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</si>
  <si>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</si>
  <si>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</si>
  <si>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</si>
  <si>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</si>
  <si>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</si>
  <si>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</si>
  <si>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</si>
  <si>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</si>
  <si>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</si>
  <si>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</si>
  <si>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</si>
  <si>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</si>
  <si>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</si>
  <si>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</si>
  <si>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</si>
  <si>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</si>
  <si>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</si>
  <si>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</si>
  <si>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</si>
  <si>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</si>
  <si>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</si>
  <si>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</si>
  <si>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</si>
  <si>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</si>
  <si>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</si>
  <si>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</si>
  <si>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</si>
  <si>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</si>
  <si>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</si>
  <si>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</si>
  <si>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</si>
  <si>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</si>
  <si>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</si>
  <si>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</si>
  <si>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</si>
  <si>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</si>
  <si>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</si>
  <si>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</si>
  <si>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</si>
  <si>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</si>
  <si>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</si>
  <si>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</si>
  <si>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</si>
  <si>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</si>
  <si>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</si>
  <si>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</si>
  <si>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</si>
  <si>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</si>
  <si>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</si>
  <si>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</si>
  <si>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</si>
  <si>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</si>
  <si>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</si>
  <si>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</si>
  <si>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</si>
  <si>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</si>
  <si>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</si>
  <si>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</si>
  <si>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</si>
  <si>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</si>
  <si>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</si>
  <si>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</si>
  <si>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</si>
  <si>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</si>
  <si>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</si>
  <si>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</si>
  <si>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</si>
  <si>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</si>
  <si>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</si>
  <si>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</si>
  <si>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</si>
  <si>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</si>
  <si>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</si>
  <si>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</si>
  <si>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</si>
  <si>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</si>
  <si>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</si>
  <si>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</si>
  <si>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</si>
  <si>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</si>
  <si>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</si>
  <si>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</si>
  <si>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</si>
  <si>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</si>
  <si>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</si>
  <si>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</si>
  <si>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</si>
  <si>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</si>
  <si>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</si>
  <si>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</si>
  <si>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</si>
  <si>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</si>
  <si>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</si>
  <si>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</si>
  <si>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</si>
  <si>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</si>
  <si>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</si>
  <si>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</si>
  <si>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</si>
  <si>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</si>
  <si>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</si>
  <si>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</si>
  <si>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</si>
  <si>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</si>
  <si>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</si>
  <si>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</si>
  <si>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</si>
  <si>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</si>
  <si>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</si>
  <si>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</si>
  <si>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</si>
  <si>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</si>
  <si>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</si>
  <si>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</si>
  <si>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</si>
  <si>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</si>
  <si>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</si>
  <si>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</si>
  <si>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</si>
  <si>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</si>
  <si>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</si>
  <si>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</si>
  <si>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</si>
  <si>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</si>
  <si>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</si>
  <si>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</si>
  <si>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</si>
  <si>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</si>
  <si>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</si>
  <si>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</si>
  <si>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</si>
  <si>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</si>
  <si>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</si>
  <si>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</si>
  <si>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</si>
  <si>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</si>
  <si>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</si>
  <si>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</si>
  <si>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</si>
  <si>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</si>
  <si>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</si>
  <si>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</si>
  <si>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</si>
  <si>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</si>
  <si>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</si>
  <si>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</si>
  <si>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</si>
  <si>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</si>
  <si>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</si>
  <si>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</si>
  <si>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</si>
  <si>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</si>
  <si>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</si>
  <si>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</si>
  <si>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</si>
  <si>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</si>
  <si>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</si>
  <si>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</si>
  <si>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</si>
  <si>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</si>
  <si>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</si>
  <si>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</si>
  <si>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</si>
  <si>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</si>
  <si>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</si>
  <si>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</si>
  <si>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</si>
  <si>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</si>
  <si>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</si>
  <si>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</si>
  <si>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</si>
  <si>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</si>
  <si>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</si>
  <si>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</si>
  <si>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</si>
  <si>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</si>
  <si>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</si>
  <si>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</si>
  <si>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</si>
  <si>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</si>
  <si>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</si>
  <si>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</si>
  <si>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</si>
  <si>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</si>
  <si>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</si>
  <si>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</si>
  <si>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</si>
  <si>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</si>
  <si>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</si>
  <si>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</si>
  <si>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</si>
  <si>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</si>
  <si>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</si>
  <si>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</si>
  <si>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</si>
  <si>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</si>
  <si>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</si>
  <si>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</si>
  <si>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</si>
  <si>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</si>
  <si>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</si>
  <si>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</si>
  <si>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</si>
  <si>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</si>
  <si>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</si>
  <si>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</si>
  <si>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</si>
  <si>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</si>
  <si>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</si>
  <si>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</si>
  <si>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</si>
  <si>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</si>
  <si>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</si>
  <si>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</si>
  <si>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</si>
  <si>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</si>
  <si>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</si>
  <si>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</si>
  <si>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</si>
  <si>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</si>
  <si>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</si>
  <si>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</si>
  <si>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</si>
  <si>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</si>
  <si>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</si>
  <si>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</si>
  <si>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</si>
  <si>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</si>
  <si>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</si>
  <si>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</si>
  <si>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</si>
  <si>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</si>
  <si>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</si>
  <si>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</si>
  <si>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</si>
  <si>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</si>
  <si>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</si>
  <si>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</si>
  <si>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</si>
  <si>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</si>
  <si>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</si>
  <si>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</si>
  <si>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</si>
  <si>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</si>
  <si>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</si>
  <si>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</si>
  <si>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</si>
  <si>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</si>
  <si>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</si>
  <si>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</si>
  <si>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</si>
  <si>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</si>
  <si>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</si>
  <si>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</si>
  <si>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</si>
  <si>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</si>
  <si>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</si>
  <si>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</si>
  <si>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</si>
  <si>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</si>
  <si>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</si>
  <si>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</si>
  <si>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</si>
  <si>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</si>
  <si>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</si>
  <si>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</si>
  <si>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</si>
  <si>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</si>
  <si>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</si>
  <si>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</si>
  <si>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</si>
  <si>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</si>
  <si>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</si>
  <si>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</si>
  <si>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</si>
  <si>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</si>
  <si>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</si>
  <si>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</si>
  <si>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</si>
  <si>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</si>
  <si>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</si>
  <si>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</si>
  <si>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</si>
  <si>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</si>
  <si>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</si>
  <si>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</si>
  <si>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</si>
  <si>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</si>
  <si>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</si>
  <si>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</si>
  <si>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</si>
  <si>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</si>
  <si>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</si>
  <si>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</si>
  <si>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</si>
  <si>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</si>
  <si>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</si>
  <si>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</si>
  <si>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</si>
  <si>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</si>
  <si>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</si>
  <si>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</si>
  <si>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</si>
  <si>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</si>
  <si>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</si>
  <si>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</si>
  <si>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</si>
  <si>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</si>
  <si>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</si>
  <si>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</si>
  <si>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</si>
  <si>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</si>
  <si>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</si>
  <si>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</si>
  <si>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</si>
  <si>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</si>
  <si>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</si>
  <si>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</si>
  <si>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</si>
  <si>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</si>
  <si>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</si>
  <si>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</si>
  <si>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</si>
  <si>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</si>
  <si>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</si>
  <si>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</si>
  <si>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</si>
  <si>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</si>
  <si>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</si>
  <si>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</si>
  <si>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</si>
  <si>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</si>
  <si>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</si>
  <si>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</si>
  <si>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</si>
  <si>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</si>
  <si>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</si>
  <si>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</si>
  <si>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</si>
  <si>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</si>
  <si>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</si>
  <si>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</si>
  <si>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</si>
  <si>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</si>
  <si>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</si>
  <si>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</si>
  <si>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</si>
  <si>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</si>
  <si>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</si>
  <si>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</si>
  <si>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</si>
  <si>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</si>
  <si>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</si>
  <si>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</si>
  <si>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</si>
  <si>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</si>
  <si>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</si>
  <si>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</si>
  <si>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</si>
  <si>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</si>
  <si>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</si>
  <si>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</si>
  <si>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</si>
  <si>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</si>
  <si>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</si>
  <si>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</si>
  <si>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</si>
  <si>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</si>
  <si>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</si>
  <si>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</si>
  <si>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</si>
  <si>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</si>
  <si>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</si>
  <si>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</si>
  <si>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</si>
  <si>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</si>
  <si>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</si>
  <si>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</si>
  <si>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</si>
  <si>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</si>
  <si>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</si>
  <si>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</si>
  <si>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</si>
  <si>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</si>
  <si>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</si>
  <si>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</si>
  <si>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</si>
  <si>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</si>
  <si>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</si>
  <si>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</si>
  <si>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</si>
  <si>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</si>
  <si>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</si>
  <si>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</si>
  <si>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</si>
  <si>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</si>
  <si>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</si>
  <si>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</si>
  <si>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</si>
  <si>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</si>
  <si>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</si>
  <si>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</si>
  <si>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</si>
  <si>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</si>
  <si>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</si>
  <si>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</si>
  <si>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</si>
  <si>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</si>
  <si>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</si>
  <si>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</si>
  <si>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</si>
  <si>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</si>
  <si>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</si>
  <si>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</si>
  <si>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</si>
  <si>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</si>
  <si>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</si>
  <si>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</si>
  <si>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</si>
  <si>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</si>
  <si>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</si>
  <si>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</si>
  <si>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</si>
  <si>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</si>
  <si>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</si>
  <si>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</si>
  <si>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</si>
  <si>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</si>
  <si>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</si>
  <si>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</si>
  <si>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</si>
  <si>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</si>
  <si>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</si>
  <si>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</si>
  <si>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</si>
  <si>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</si>
  <si>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</si>
  <si>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</si>
  <si>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</si>
  <si>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</si>
  <si>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</si>
  <si>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</si>
  <si>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</si>
  <si>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</si>
  <si>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</si>
  <si>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</si>
  <si>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</si>
  <si>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</si>
  <si>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</si>
  <si>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</si>
  <si>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</si>
  <si>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</si>
  <si>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</si>
  <si>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</si>
  <si>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</si>
  <si>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</si>
  <si>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</si>
  <si>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</si>
  <si>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</si>
  <si>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</si>
  <si>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</si>
  <si>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</si>
  <si>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</si>
  <si>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</si>
  <si>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</si>
  <si>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</si>
  <si>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</si>
  <si>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</si>
  <si>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</si>
  <si>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</si>
  <si>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</si>
  <si>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</si>
  <si>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</si>
  <si>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</si>
  <si>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</si>
  <si>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</si>
  <si>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</si>
  <si>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</si>
  <si>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</si>
  <si>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</si>
  <si>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</si>
  <si>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</si>
  <si>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</si>
  <si>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</si>
  <si>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</si>
  <si>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</si>
  <si>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</si>
  <si>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</si>
  <si>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</si>
  <si>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</si>
  <si>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</si>
  <si>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</si>
  <si>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</si>
  <si>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</si>
  <si>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</si>
  <si>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</si>
  <si>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</si>
  <si>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</si>
  <si>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</si>
  <si>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</si>
  <si>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</si>
  <si>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</si>
  <si>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</si>
  <si>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</si>
  <si>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</si>
  <si>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</si>
  <si>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</si>
  <si>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</si>
  <si>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</si>
  <si>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</si>
  <si>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</si>
  <si>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</si>
  <si>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</si>
  <si>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</si>
  <si>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</si>
  <si>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</si>
  <si>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</si>
  <si>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</si>
  <si>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</si>
  <si>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</si>
  <si>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</si>
  <si>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</si>
  <si>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</si>
  <si>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</si>
  <si>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</si>
  <si>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</si>
  <si>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</si>
  <si>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</si>
  <si>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</si>
  <si>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</si>
  <si>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</si>
  <si>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</si>
  <si>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</si>
  <si>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</si>
  <si>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</si>
  <si>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</si>
  <si>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</si>
  <si>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</si>
  <si>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</si>
  <si>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</si>
  <si>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</si>
  <si>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</si>
  <si>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</si>
  <si>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</si>
  <si>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</si>
  <si>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</si>
  <si>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</si>
  <si>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</si>
  <si>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</si>
  <si>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</si>
  <si>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</si>
  <si>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</si>
  <si>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</si>
  <si>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</si>
  <si>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</si>
  <si>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</si>
  <si>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</si>
  <si>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</si>
  <si>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</si>
  <si>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</si>
  <si>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</si>
  <si>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</si>
  <si>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</si>
  <si>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</si>
  <si>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</si>
  <si>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</si>
  <si>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</si>
  <si>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</si>
  <si>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</si>
  <si>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</si>
  <si>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</si>
  <si>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</si>
  <si>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</si>
  <si>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</si>
  <si>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</si>
  <si>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</si>
  <si>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</si>
  <si>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</si>
  <si>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</si>
  <si>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</si>
  <si>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</si>
  <si>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</si>
  <si>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</si>
  <si>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</si>
  <si>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</si>
  <si>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</si>
  <si>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</si>
  <si>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</si>
  <si>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</si>
  <si>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</si>
  <si>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</si>
  <si>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</si>
  <si>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</si>
  <si>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</si>
  <si>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</si>
  <si>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</si>
  <si>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</si>
  <si>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</si>
  <si>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</si>
  <si>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</si>
  <si>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</si>
  <si>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</si>
  <si>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</si>
  <si>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</si>
  <si>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</si>
  <si>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</si>
  <si>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</si>
  <si>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</si>
  <si>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</si>
  <si>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</si>
  <si>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</si>
  <si>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</si>
  <si>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</si>
  <si>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</si>
  <si>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</si>
  <si>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</si>
  <si>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</si>
  <si>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</si>
  <si>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</si>
  <si>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</si>
  <si>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</si>
  <si>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</si>
  <si>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</si>
  <si>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</si>
  <si>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</si>
  <si>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</si>
  <si>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</si>
  <si>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</si>
  <si>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</si>
  <si>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</si>
  <si>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</si>
  <si>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</si>
  <si>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</si>
  <si>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</si>
  <si>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</si>
  <si>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</si>
  <si>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</si>
  <si>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</si>
  <si>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</si>
  <si>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</si>
  <si>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</si>
  <si>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</si>
  <si>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</si>
  <si>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</si>
  <si>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</si>
  <si>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</si>
  <si>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</si>
  <si>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</si>
  <si>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</si>
  <si>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</si>
  <si>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</si>
  <si>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</si>
  <si>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</si>
  <si>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</si>
  <si>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</si>
  <si>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</si>
  <si>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</si>
  <si>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</si>
  <si>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</si>
  <si>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</si>
  <si>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</si>
  <si>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</si>
  <si>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</si>
  <si>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</si>
  <si>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</si>
  <si>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</si>
  <si>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</si>
  <si>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</si>
  <si>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</si>
  <si>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</si>
  <si>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</si>
  <si>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</si>
  <si>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</si>
  <si>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</si>
  <si>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</si>
  <si>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</si>
  <si>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</si>
  <si>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</si>
  <si>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</si>
  <si>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</si>
  <si>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</si>
  <si>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</si>
  <si>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</si>
  <si>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</si>
  <si>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</si>
  <si>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</si>
  <si>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</si>
  <si>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</si>
  <si>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</si>
  <si>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</si>
  <si>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</si>
  <si>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</si>
  <si>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</si>
  <si>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</si>
  <si>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</si>
  <si>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</si>
  <si>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</si>
  <si>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</si>
  <si>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</si>
  <si>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</si>
  <si>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</si>
  <si>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</si>
  <si>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</si>
  <si>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</si>
  <si>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</si>
  <si>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</si>
  <si>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</si>
  <si>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</si>
  <si>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</si>
  <si>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</si>
  <si>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</si>
  <si>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</si>
  <si>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</si>
  <si>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</si>
  <si>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</si>
  <si>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</si>
  <si>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</si>
  <si>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</si>
  <si>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</si>
  <si>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</si>
  <si>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</si>
  <si>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</si>
  <si>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</si>
  <si>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</si>
  <si>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</si>
  <si>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</si>
  <si>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</si>
  <si>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</si>
  <si>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</si>
  <si>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</si>
  <si>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</si>
  <si>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</si>
  <si>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</si>
  <si>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</si>
  <si>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</si>
  <si>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</si>
  <si>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</si>
  <si>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</si>
  <si>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</si>
  <si>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</si>
  <si>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</si>
  <si>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</si>
  <si>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</si>
  <si>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</si>
  <si>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</si>
  <si>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</si>
  <si>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</si>
  <si>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</si>
  <si>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</si>
  <si>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</si>
  <si>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</si>
  <si>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</si>
  <si>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</si>
  <si>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</si>
  <si>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</si>
  <si>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</si>
  <si>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</si>
  <si>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</si>
  <si>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</si>
  <si>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</si>
  <si>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</si>
  <si>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</si>
  <si>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</si>
  <si>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</si>
  <si>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</si>
  <si>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</si>
  <si>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</si>
  <si>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</si>
  <si>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</si>
  <si>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</si>
  <si>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</si>
  <si>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</si>
  <si>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</si>
  <si>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</si>
  <si>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</si>
  <si>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</si>
  <si>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</si>
  <si>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</si>
  <si>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</si>
  <si>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</si>
  <si>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</si>
  <si>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</si>
  <si>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</si>
  <si>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</si>
  <si>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</si>
  <si>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</si>
  <si>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</si>
  <si>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</si>
  <si>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</si>
  <si>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</si>
  <si>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</si>
  <si>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</si>
  <si>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</si>
  <si>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</si>
  <si>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</si>
  <si>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</si>
  <si>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</si>
  <si>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</si>
  <si>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</si>
  <si>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</si>
  <si>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</si>
  <si>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</si>
  <si>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</si>
  <si>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</si>
  <si>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</si>
  <si>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</si>
  <si>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</si>
  <si>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</si>
  <si>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</si>
  <si>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</si>
  <si>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</si>
  <si>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</si>
  <si>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</si>
  <si>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</si>
  <si>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</si>
  <si>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</si>
  <si>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</si>
  <si>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</si>
  <si>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</si>
  <si>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</si>
  <si>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</si>
  <si>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</si>
  <si>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</si>
  <si>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</si>
  <si>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</si>
  <si>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</si>
  <si>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</si>
  <si>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</si>
  <si>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</si>
  <si>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</si>
  <si>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</si>
  <si>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</si>
  <si>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</si>
  <si>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</si>
  <si>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</si>
  <si>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</si>
  <si>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</si>
  <si>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</si>
  <si>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</si>
  <si>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</si>
  <si>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</si>
  <si>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</si>
  <si>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</si>
  <si>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</si>
  <si>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</si>
  <si>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</si>
  <si>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</si>
  <si>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</si>
  <si>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</si>
  <si>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</si>
  <si>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</si>
  <si>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</si>
  <si>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</si>
  <si>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</si>
  <si>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</si>
  <si>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</si>
  <si>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</si>
  <si>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</si>
  <si>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</si>
  <si>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</si>
  <si>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</si>
  <si>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</si>
  <si>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</si>
  <si>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</si>
  <si>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</si>
  <si>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</si>
  <si>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</si>
  <si>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</si>
  <si>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</si>
  <si>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</si>
  <si>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</si>
  <si>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</si>
  <si>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</si>
  <si>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</si>
  <si>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</si>
  <si>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</si>
  <si>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</si>
  <si>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</si>
  <si>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</si>
  <si>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</si>
  <si>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</si>
  <si>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</si>
  <si>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</si>
  <si>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</si>
  <si>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</si>
  <si>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</si>
  <si>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</si>
  <si>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</si>
  <si>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</si>
  <si>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</si>
  <si>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</si>
  <si>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</si>
  <si>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</si>
  <si>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</si>
  <si>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</si>
  <si>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</si>
  <si>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</si>
  <si>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</si>
  <si>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</si>
  <si>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</si>
  <si>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</si>
  <si>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</si>
  <si>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</si>
  <si>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</si>
  <si>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</si>
  <si>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</si>
  <si>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</si>
  <si>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</si>
  <si>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</si>
  <si>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</si>
  <si>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</si>
  <si>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</si>
  <si>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</si>
  <si>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</si>
  <si>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</si>
  <si>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</si>
  <si>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</si>
  <si>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</si>
  <si>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</si>
  <si>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</si>
  <si>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</si>
  <si>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</si>
  <si>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</si>
  <si>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</si>
  <si>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</si>
  <si>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</si>
  <si>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</si>
  <si>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</si>
  <si>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</si>
  <si>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</si>
  <si>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</si>
  <si>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</si>
  <si>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</si>
  <si>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</si>
  <si>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</si>
  <si>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</si>
  <si>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</si>
  <si>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</si>
  <si>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</si>
  <si>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</si>
  <si>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</si>
  <si>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</si>
  <si>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</si>
  <si>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</si>
  <si>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</si>
  <si>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</si>
  <si>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</si>
  <si>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</si>
  <si>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</si>
  <si>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</si>
  <si>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</si>
  <si>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</si>
  <si>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</si>
  <si>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</si>
  <si>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</si>
  <si>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</si>
  <si>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</si>
  <si>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</si>
  <si>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</si>
  <si>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</si>
  <si>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</si>
  <si>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</si>
  <si>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</si>
  <si>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</si>
  <si>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</si>
  <si>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</si>
  <si>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</si>
  <si>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</si>
  <si>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</si>
  <si>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</si>
  <si>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</si>
  <si>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</si>
  <si>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</si>
  <si>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</si>
  <si>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</si>
  <si>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</si>
  <si>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</si>
  <si>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</si>
  <si>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</si>
  <si>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</si>
  <si>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</si>
  <si>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</si>
  <si>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</si>
  <si>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</si>
  <si>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</si>
  <si>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</si>
  <si>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</si>
  <si>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</si>
  <si>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</si>
  <si>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</si>
  <si>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</si>
  <si>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</si>
  <si>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</si>
  <si>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</si>
  <si>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</si>
  <si>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</si>
  <si>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</si>
  <si>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</si>
  <si>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</si>
  <si>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</si>
  <si>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</si>
  <si>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</si>
  <si>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</si>
  <si>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</si>
  <si>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</si>
  <si>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</si>
  <si>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</si>
  <si>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</si>
  <si>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</si>
  <si>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</si>
  <si>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</si>
  <si>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</si>
  <si>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</si>
  <si>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</si>
  <si>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</si>
  <si>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</si>
  <si>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</si>
  <si>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</si>
  <si>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</si>
  <si>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</si>
  <si>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</si>
  <si>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</si>
  <si>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</si>
  <si>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</si>
  <si>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</si>
  <si>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</si>
  <si>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</si>
  <si>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</si>
  <si>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</si>
  <si>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</si>
  <si>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</si>
  <si>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</si>
  <si>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</si>
  <si>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</si>
  <si>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</si>
  <si>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</si>
  <si>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</si>
  <si>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</si>
  <si>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</si>
  <si>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</si>
  <si>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</si>
  <si>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</si>
  <si>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</si>
  <si>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</si>
  <si>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</si>
  <si>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</si>
  <si>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</si>
  <si>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</si>
  <si>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</si>
  <si>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</si>
  <si>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</si>
  <si>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</si>
  <si>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</si>
  <si>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</si>
  <si>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</si>
  <si>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</si>
  <si>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</si>
  <si>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</si>
  <si>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</si>
  <si>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</si>
  <si>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</si>
  <si>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</si>
  <si>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</si>
  <si>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</si>
  <si>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</si>
  <si>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</si>
  <si>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</si>
  <si>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</si>
  <si>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</si>
  <si>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</si>
  <si>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</si>
  <si>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</si>
  <si>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</si>
  <si>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</si>
  <si>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</si>
  <si>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</si>
  <si>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</si>
  <si>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</si>
  <si>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</si>
  <si>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</si>
  <si>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</si>
  <si>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</si>
  <si>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</si>
  <si>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</si>
  <si>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</si>
  <si>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</si>
  <si>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</si>
  <si>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</si>
  <si>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</si>
  <si>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</si>
  <si>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</si>
  <si>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</si>
  <si>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</si>
  <si>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</si>
  <si>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</si>
  <si>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</si>
  <si>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</si>
  <si>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</si>
  <si>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</si>
  <si>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</si>
  <si>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</si>
  <si>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</si>
  <si>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</si>
  <si>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</si>
  <si>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</si>
  <si>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</si>
  <si>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</si>
  <si>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</si>
  <si>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</si>
  <si>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</si>
  <si>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</si>
  <si>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</si>
  <si>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</si>
  <si>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</si>
  <si>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</si>
  <si>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</si>
  <si>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</si>
  <si>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</si>
  <si>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</si>
  <si>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</si>
  <si>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</si>
  <si>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</si>
  <si>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</si>
  <si>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</si>
  <si>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</si>
  <si>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</si>
  <si>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</si>
  <si>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</si>
  <si>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</si>
  <si>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</si>
  <si>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</si>
  <si>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</si>
  <si>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</si>
  <si>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</si>
  <si>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</si>
  <si>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</si>
  <si>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</si>
  <si>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</si>
  <si>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</si>
  <si>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</si>
  <si>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</si>
  <si>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</si>
  <si>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</si>
  <si>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</si>
  <si>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</si>
  <si>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</si>
  <si>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</si>
  <si>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</si>
  <si>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</si>
  <si>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</si>
  <si>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</si>
  <si>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</si>
  <si>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</si>
  <si>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</si>
  <si>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</si>
  <si>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</si>
  <si>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</si>
  <si>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</si>
  <si>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</si>
  <si>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</si>
  <si>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</si>
  <si>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</si>
  <si>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</si>
  <si>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</si>
  <si>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</si>
  <si>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</si>
  <si>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</si>
  <si>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</si>
  <si>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</si>
  <si>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</si>
  <si>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</si>
  <si>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</si>
  <si>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</si>
  <si>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</si>
  <si>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</si>
  <si>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</si>
  <si>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</si>
  <si>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</si>
  <si>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</si>
  <si>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</si>
  <si>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</si>
  <si>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</si>
  <si>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</si>
  <si>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</si>
  <si>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</si>
  <si>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</si>
  <si>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</si>
  <si>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</si>
  <si>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</si>
  <si>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</si>
  <si>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</si>
  <si>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</si>
  <si>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</si>
  <si>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</si>
  <si>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</si>
  <si>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</si>
  <si>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</si>
  <si>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</si>
  <si>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</si>
  <si>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</si>
  <si>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</si>
  <si>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</si>
  <si>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</si>
  <si>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</si>
  <si>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</si>
  <si>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</si>
  <si>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</si>
  <si>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</si>
  <si>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</si>
  <si>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</si>
  <si>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</si>
  <si>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</si>
  <si>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</si>
  <si>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</si>
  <si>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</si>
  <si>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</si>
  <si>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</si>
  <si>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</si>
  <si>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</si>
  <si>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</si>
  <si>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</si>
  <si>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</si>
  <si>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</si>
  <si>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</si>
  <si>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</si>
  <si>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</si>
  <si>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</si>
  <si>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</si>
  <si>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</si>
  <si>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</si>
  <si>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</si>
  <si>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</si>
  <si>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</si>
  <si>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</si>
  <si>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</si>
  <si>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</si>
  <si>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</si>
  <si>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</si>
  <si>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</si>
  <si>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</si>
  <si>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</si>
  <si>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</si>
  <si>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</si>
  <si>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</si>
  <si>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</si>
  <si>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</si>
  <si>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</si>
  <si>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</si>
  <si>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</si>
  <si>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</si>
  <si>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</si>
  <si>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</si>
  <si>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</si>
  <si>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</si>
  <si>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</si>
  <si>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</si>
  <si>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</si>
  <si>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</si>
  <si>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</si>
  <si>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</si>
  <si>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</si>
  <si>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</si>
  <si>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</si>
  <si>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</si>
  <si>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</si>
  <si>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</si>
  <si>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</si>
  <si>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</si>
  <si>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</si>
  <si>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</si>
  <si>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</si>
  <si>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</si>
  <si>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</si>
  <si>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</si>
  <si>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</si>
  <si>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</si>
  <si>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</si>
  <si>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</si>
  <si>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</si>
  <si>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</si>
  <si>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</si>
  <si>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</si>
  <si>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</si>
  <si>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</si>
  <si>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</si>
  <si>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</si>
  <si>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</si>
  <si>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</si>
  <si>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</si>
  <si>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</si>
  <si>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</si>
  <si>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</si>
  <si>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</si>
  <si>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</si>
  <si>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</si>
  <si>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</si>
  <si>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</si>
  <si>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</si>
  <si>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</si>
  <si>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</si>
  <si>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</si>
  <si>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</si>
  <si>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</si>
  <si>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</si>
  <si>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</si>
  <si>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</si>
  <si>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</si>
  <si>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</si>
  <si>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</si>
  <si>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</si>
  <si>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</si>
  <si>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</si>
  <si>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</si>
  <si>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</si>
  <si>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</si>
  <si>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</si>
  <si>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</si>
  <si>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</si>
  <si>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</si>
  <si>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</si>
  <si>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</si>
  <si>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</si>
  <si>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</si>
  <si>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</si>
  <si>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</si>
  <si>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</si>
  <si>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</si>
  <si>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</si>
  <si>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</si>
  <si>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</si>
  <si>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</si>
  <si>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</si>
  <si>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</si>
  <si>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</si>
  <si>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</si>
  <si>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</si>
  <si>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</si>
  <si>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</si>
  <si>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</si>
  <si>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</si>
  <si>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</si>
  <si>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</si>
  <si>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</si>
  <si>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</si>
  <si>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</si>
  <si>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</si>
  <si>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</si>
  <si>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</si>
  <si>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</si>
  <si>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</si>
  <si>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</si>
  <si>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</si>
  <si>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</si>
  <si>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</si>
  <si>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</si>
  <si>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</si>
  <si>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</si>
  <si>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</si>
  <si>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</si>
  <si>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</si>
  <si>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</si>
  <si>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</si>
  <si>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</si>
  <si>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</si>
  <si>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</si>
  <si>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</si>
  <si>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</si>
  <si>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</si>
  <si>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</si>
  <si>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</si>
  <si>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</si>
  <si>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</si>
  <si>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</si>
  <si>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</si>
  <si>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</si>
  <si>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</si>
  <si>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</si>
  <si>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</si>
  <si>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</si>
  <si>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</si>
  <si>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</si>
  <si>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</si>
  <si>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</si>
  <si>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</si>
  <si>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</si>
  <si>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</si>
  <si>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</si>
  <si>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</si>
  <si>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</si>
  <si>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</si>
  <si>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</si>
  <si>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</si>
  <si>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</si>
  <si>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</si>
  <si>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</si>
  <si>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</si>
  <si>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PCM-20251118-00000563</t>
  </si>
  <si>
    <t>EM team on the wya ETA 30 mins</t>
  </si>
  <si>
    <t xml:space="preserve"> PCM-20250215-00000830 </t>
  </si>
  <si>
    <t>LTE site still down and  site located in aramco area access issue need special permission</t>
  </si>
  <si>
    <t>PCM-20251118-00000596</t>
  </si>
  <si>
    <t>30 m</t>
  </si>
  <si>
    <t>PCM-20251118-00000657</t>
  </si>
  <si>
    <t>LTE sector flapping, modules issue under arrange</t>
  </si>
  <si>
    <t>PCM-20251118-00000692</t>
  </si>
  <si>
    <t>Team collecting tawal key as site access through tawal key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</si>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</sst>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316.50563819444505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2.8682175929134246E-2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4.93766203726409E-2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45979.454064120371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45979.454064120371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45979.454064120371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45979.454064120371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45979.454064120371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45979.454064120371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45979.454064120371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45979.454064120371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45979.454064120371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45979.454064120371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45979.454064120371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45979.454064120371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45979.454064120371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45979.454064120371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45979.454064120371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45979.454064120371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45979.454064120371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45979.454064120371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45979.454064120371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45979.454064120371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45979.454064120371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45979.454064120371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45979.454064120371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45979.454064120371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45979.454064120371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45979.454064120371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45979.454064120371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45979.454064120371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45979.454064120371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45979.454064120371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45979.454064120371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45979.454064120371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45979.454064120371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45979.454064120371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45979.454064120371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45979.454064120371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45979.454064120371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45979.454064120371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45979.454064120371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45979.454064120371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45979.454064120371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45979.454064120371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45979.454064120371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45979.454064120371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45979.454064120371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45979.454064120371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45979.454064120371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45979.454064120371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45979.454064120371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45979.454064120371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45979.454064120371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45979.454064120371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45979.454064120371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45979.454064120371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45979.454064120371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45979.454064120371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45979.454064120371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45979.454064120371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45979.454064120371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45979.454064120371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45979.454064120371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45979.454064120371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45979.454064120371</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154.45422615740972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5.0013194442726672E-2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40" t="str">
        <f>IFERROR(VLOOKUP(D5,DB!A:K,11,0),"")</f>
        <v>R2</v>
      </c>
      <c r="C5" s="18">
        <v>1</v>
      </c>
      <c r="D5" s="18" t="s">
        <v>22284</v>
      </c>
      <c r="E5" s="102" t="s">
        <v>39021</v>
      </c>
      <c r="F5" s="103">
        <v>45979.448900462965</v>
      </c>
      <c r="G5" s="104">
        <f ca="1">IFERROR(NOW()-F5,"-")</f>
        <v>5.1636574062285945E-3</v>
      </c>
      <c r="H5" s="141" t="s">
        <v>39112</v>
      </c>
      <c r="I5" s="140" t="str">
        <f>IFERROR(VLOOKUP(D5,DB!A:F,6,0),"")</f>
        <v>SCECO</v>
      </c>
      <c r="J5" s="140" t="str">
        <f>IFERROR(VLOOKUP(D5,DB!A:G,7,0),"")</f>
        <v>Vandalized</v>
      </c>
      <c r="K5" s="19" t="s">
        <v>39113</v>
      </c>
      <c r="L5" s="140"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45979.454064120371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45979.454064120371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45979.454064120371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45979.454064120371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45979.454064120371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45979.454064120371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45979.454064120371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45979.454064120371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45979.454064120371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45979.454064120371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45979.454064120371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45979.454064120371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45979.454064120371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45979.454064120371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45979.454064120371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45979.454064120371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45979.454064120371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45979.454064120371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45979.454064120371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45979.454064120371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45979.454064120371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45979.454064120371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45979.454064120371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45979.454064120371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45979.454064120371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45979.454064120371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45979.454064120371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45979.454064120371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45979.454064120371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45979.454064120371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45979.454064120371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45979.454064120371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45979.454064120371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45979.454064120371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45979.454064120371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45979.454064120371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45979.454064120371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45979.454064120371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45979.454064120371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45979.454064120371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45979.454064120371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45979.454064120371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45979.454064120371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45979.454064120371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45979.454064120371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45979.454064120371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45979.454064120371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45979.454064120371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45979.454064120371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45979.454064120371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45979.454064120371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45979.454064120371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45979.454064120371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45979.454064120371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45979.454064120371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45979.454064120371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45979.454064120371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45979.454064120371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45979.454064120371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45979.454064120371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45979.454064120371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45979.454064120371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45979.454064120371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45979.454064120371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45979.454064120371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45979.454064120371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45979.454064120371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45979.454064120371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45979.454064120371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45979.454064120371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45979.454064120371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45979.454064120371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45979.454064120371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45979.454064120371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45979.454064120371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45979.454064120371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45979.454064120371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45979.454064120371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45979.454064120371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45979.454064120371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45979.454064120371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45979.454064120371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45979.454064120371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45979.454064120371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45979.454064120371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45979.454064120371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45979.454064120371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45979.454064120371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45979.454064120371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45979.454064120371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45979.454064120371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45979.454064120371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45979.454064120371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45979.454064120371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45979.454064120371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45979.454064120371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45979.454064120371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45979.454064120371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45979.454064120371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45979.454064120371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45979.454064120371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45979.454064120371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45979.454064120371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45979.454064120371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45979.454064120371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45979.454064120371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45979.454064120371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45979.454064120371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45979.454064120371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45979.454064120371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45979.454064120371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45979.454064120371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45979.454064120371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45979.454064120371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45979.454064120371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45979.454064120371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45979.454064120371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45979.454064120371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45979.454064120371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45979.454064120371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45979.454064120371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45979.454064120371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45979.454064120371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45979.454064120371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45979.454064120371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45979.454064120371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45979.454064120371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45979.454064120371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45979.454064120371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45979.454064120371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45979.454064120371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45979.454064120371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45979.454064120371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45979.454064120371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45979.454064120371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45979.454064120371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45979.454064120371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45979.454064120371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45979.454064120371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45979.454064120371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45979.454064120371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45979.454064120371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45979.454064120371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45979.454064120371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45979.454064120371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45979.454064120371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45979.454064120371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45979.454064120371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45979.454064120371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45979.454064120371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45979.454064120371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45979.454064120371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45979.454064120371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45979.454064120371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45979.454064120371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45979.454064120371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45979.454064120371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45979.454064120371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45979.454064120371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45979.454064120371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45979.454064120371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45979.454064120371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45979.454064120371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45979.454064120371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45979.454064120371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45979.454064120371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45979.454064120371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45979.454064120371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45979.454064120371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45979.454064120371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45979.454064120371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45979.454064120371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45979.454064120371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45979.454064120371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45979.454064120371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45979.454064120371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45979.454064120371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45979.454064120371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45979.454064120371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45979.454064120371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45979.454064120371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45979.454064120371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45979.454064120371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45979.454064120371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45979.454064120371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45979.454064120371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45979.454064120371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45979.454064120371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45979.454064120371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45979.454064120371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45979.454064120371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45979.454064120371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45979.454064120371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45979.454064120371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45979.454064120371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45979.454064120371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v>1</v>
      </c>
      <c r="D2" s="18" t="s">
        <v>23469</v>
      </c>
      <c r="E2" s="18" t="s">
        <v>39021</v>
      </c>
      <c r="F2" s="20">
        <v>45979.37909722222</v>
      </c>
      <c r="G2" s="21">
        <f t="shared" ref="G2:G7" ca="1" si="0">IFERROR(NOW()-F2,"-")</f>
        <v>7.4966898151615169E-2</v>
      </c>
      <c r="H2" s="22">
        <v>45979.36582175926</v>
      </c>
      <c r="I2" s="19" t="str">
        <f>IFERROR(VLOOKUP(D2,DB!A:F,6,0),"")</f>
        <v>SCECO</v>
      </c>
      <c r="J2" s="18" t="str">
        <f>IFERROR(VLOOKUP(D2,DB!A:G,7,0),"")</f>
        <v>Vandalized</v>
      </c>
      <c r="K2" s="45" t="s">
        <v>39115</v>
      </c>
      <c r="L2" s="23" t="str">
        <f>IFERROR(VLOOKUP(D2,DB!A:I,9,0),"")</f>
        <v>Latis</v>
      </c>
    </row>
    <row r="3" spans="1:13" ht="15" customHeight="1">
      <c r="A3" s="19"/>
      <c r="B3" s="61" t="str">
        <f>IFERROR(VLOOKUP(D3,DB!A:K,11,0),"")</f>
        <v/>
      </c>
      <c r="C3" s="18"/>
      <c r="D3" s="18"/>
      <c r="E3" s="18"/>
      <c r="F3" s="20"/>
      <c r="G3" s="21">
        <f t="shared" ca="1" si="0"/>
        <v>45979.454064120371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45979.454064120371</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45979.454064120371</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45979.454064120371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45979.454064120371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45979.454064120371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45979.454064120371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45979.454064120371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45979.454064120371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45979.454064120371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45979.454064120371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45979.454064120371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45979.454064120371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45979.454064120371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45979.454064120371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45979.454064120371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45979.454064120371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45979.454064120371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45979.454064120371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45979.454064120371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45979.454064120371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45979.454064120371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45979.454064120371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45979.454064120371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45979.454064120371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45979.454064120371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45979.454064120371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45979.454064120371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45979.454064120371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45979.454064120371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45979.454064120371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45979.454064120371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45979.454064120371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45979.454064120371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45979.454064120371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45979.454064120371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45979.454064120371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45979.454064120371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45979.454064120371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45979.454064120371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45979.454064120371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45979.454064120371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45979.454064120371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45979.454064120371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45979.454064120371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45979.454064120371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45979.454064120371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45979.454064120371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45979.454064120371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45979.454064120371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45979.454064120371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45979.454064120371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45979.454064120371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45979.454064120371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45979.454064120371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45979.454064120371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45979.454064120371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45979.454064120371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45979.454064120371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45979.454064120371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45979.454064120371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45979.454064120371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45979.454064120371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45979.454064120371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45979.454064120371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45979.454064120371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45979.454064120371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45979.454064120371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45979.454064120371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45979.454064120371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45979.454064120371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45979.454064120371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45979.454064120371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45979.454064120371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45979.454064120371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45979.454064120371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45979.454064120371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45979.454064120371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45979.454064120371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45979.454064120371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45979.454064120371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45979.454064120371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45979.454064120371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45979.454064120371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45979.454064120371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45979.454064120371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45979.454064120371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45979.454064120371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45979.454064120371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45979.454064120371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45979.454064120371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45979.454064120371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45979.454064120371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45979.454064120371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45979.454064120371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45979.454064120371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45979.454064120371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45979.454064120371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45979.454064120371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45979.454064120371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45979.454064120371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45979.454064120371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45979.454064120371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45979.454064120371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45979.454064120371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45979.454064120371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45979.454064120371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45979.454064120371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45979.454064120371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45979.454064120371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45979.454064120371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45979.454064120371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45979.454064120371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45979.454064120371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45979.454064120371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45979.454064120371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45979.454064120371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45979.454064120371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45979.454064120371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45979.454064120371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45979.454064120371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45979.454064120371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45979.454064120371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45979.454064120371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45979.454064120371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45979.454064120371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45979.454064120371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45979.454064120371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45979.454064120371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45979.454064120371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45979.454064120371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45979.454064120371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45979.454064120371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45979.454064120371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45979.454064120371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45979.454064120371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45979.454064120371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45979.454064120371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45979.454064120371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45979.454064120371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45979.454064120371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45979.454064120371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45979.454064120371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45979.454064120371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45979.454064120371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45979.454064120371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45979.454064120371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45979.454064120371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45979.454064120371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45979.454064120371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45979.454064120371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45979.454064120371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45979.454064120371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45979.454064120371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45979.454064120371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45979.454064120371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45979.454064120371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45979.454064120371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45979.454064120371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45979.454064120371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45979.454064120371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45979.454064120371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45979.454064120371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45979.454064120371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45979.454064120371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45979.454064120371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45979.454064120371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45979.454064120371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45979.454064120371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45979.454064120371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45979.454064120371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45979.454064120371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45979.454064120371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45979.454064120371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45979.454064120371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45979.454064120371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45979.454064120371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45979.454064120371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45979.454064120371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45979.454064120371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45979.454064120371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45979.454064120371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45979.454064120371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45979.454064120371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45979.454064120371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45979.454064120371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45979.454064120371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45979.454064120371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45979.454064120371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45979.454064120371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45979.454064120371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45979.454064120371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45979.454064120371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45979.454064120371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45979.454064120371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45979.454064120371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45979.454064120371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45979.454064120371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45979.454064120371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45979.454064120371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45979.454064120371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45979.454064120371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45979.454064120371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45979.454064120371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45979.454064120371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45979.454064120371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45979.454064120371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45979.454064120371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45979.454064120371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45979.454064120371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45979.454064120371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45979.454064120371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45979.454064120371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45979.454064120371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45979.454064120371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45979.454064120371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45979.454064120371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45979.454064120371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45979.454064120371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45979.454064120371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45979.454064120371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45979.454064120371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45979.454064120371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45979.454064120371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45979.454064120371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45979.454064120371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45979.454064120371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45979.454064120371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45979.454064120371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45979.454064120371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45979.454064120371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45979.454064120371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45979.454064120371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45979.454064120371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45979.454064120371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45979.454064120371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45979.454064120371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45979.454064120371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45979.454064120371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45979.454064120371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45979.454064120371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45979.454064120371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45979.454064120371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45979.454064120371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45979.454064120371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45979.454064120371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45979.454064120371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45979.454064120371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45979.454064120371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45979.454064120371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45979.454064120371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45979.454064120371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45979.454064120371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45979.454064120371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45979.454064120371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45979.454064120371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45979.454064120371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45979.454064120371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45979.454064120371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45979.454064120371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45979.454064120371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45979.454064120371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45979.454064120371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45979.454064120371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45979.454064120371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45979.454064120371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45979.454064120371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45979.454064120371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45979.454064120371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45979.454064120371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45979.454064120371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45979.454064120371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45979.454064120371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45979.454064120371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45979.454064120371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45979.454064120371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45979.454064120371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45979.454064120371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45979.454064120371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45979.454064120371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45979.454064120371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45979.454064120371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45979.454064120371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45979.454064120371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45979.454064120371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45979.454064120371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45979.454064120371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45979.454064120371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45979.454064120371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45979.454064120371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45979.454064120371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45979.454064120371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45979.454064120371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45979.454064120371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45979.454064120371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45979.454064120371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45979.454064120371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45979.454064120371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45979.454064120371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45979.454064120371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45979.454064120371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45979.454064120371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45979.454064120371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45979.454064120371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45979.454064120371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45979.454064120371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45979.454064120371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45979.454064120371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45979.454064120371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45979.454064120371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45979.454064120371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45979.454064120371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45979.454064120371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45979.454064120371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45979.454064120371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45979.454064120371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45979.454064120371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45979.454064120371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45979.454064120371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45979.454064120371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45979.454064120371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45979.454064120371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45979.454064120371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45979.454064120371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45979.454064120371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45979.454064120371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45979.454064120371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45979.454064120371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45979.454064120371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45979.454064120371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45979.454064120371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45979.454064120371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45979.454064120371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45979.454064120371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45979.454064120371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45979.454064120371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45979.454064120371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45979.454064120371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45979.454064120371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45979.454064120371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45979.454064120371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45979.454064120371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45979.454064120371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45979.454064120371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45979.454064120371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45979.454064120371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45979.454064120371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45979.454064120371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45979.454064120371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45979.454064120371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45979.454064120371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45979.454064120371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45979.454064120371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45979.454064120371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45979.454064120371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45979.454064120371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45979.454064120371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45979.454064120371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45979.454064120371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45979.454064120371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45979.454064120371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45979.454064120371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45979.454064120371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45979.454064120371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45979.454064120371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45979.454064120371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45979.454064120371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45979.454064120371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45979.454064120371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45979.454064120371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45979.454064120371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45979.454064120371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45979.454064120371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45979.454064120371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45979.454064120371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45979.454064120371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45979.454064120371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45979.454064120371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45979.454064120371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45979.454064120371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45979.454064120371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45979.454064120371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45979.454064120371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45979.454064120371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45979.454064120371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45979.454064120371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45979.454064120371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45979.454064120371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45979.454064120371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45979.454064120371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45979.454064120371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45979.454064120371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45979.454064120371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45979.454064120371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45979.454064120371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45979.454064120371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45979.454064120371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45979.454064120371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45979.454064120371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45979.454064120371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45979.454064120371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45979.454064120371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45979.454064120371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45979.454064120371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45979.454064120371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45979.454064120371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45979.454064120371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45979.454064120371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45979.454064120371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45979.454064120371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45979.454064120371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45979.454064120371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45979.454064120371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45979.454064120371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45979.454064120371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45979.454064120371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45979.454064120371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45979.454064120371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45979.454064120371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45979.454064120371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45979.454064120371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45979.454064120371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45979.454064120371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45979.454064120371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45979.454064120371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45979.454064120371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45979.454064120371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45979.454064120371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45979.454064120371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45979.454064120371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45979.454064120371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45979.454064120371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45979.454064120371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45979.454064120371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45979.454064120371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45979.454064120371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45979.454064120371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45979.454064120371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45979.454064120371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45979.454064120371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45979.454064120371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45979.454064120371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45979.454064120371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45979.454064120371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45979.454064120371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45979.454064120371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45979.454064120371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45979.454064120371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45979.454064120371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45979.454064120371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45979.454064120371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45979.454064120371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45979.454064120371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45979.454064120371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45979.454064120371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45979.454064120371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45979.454064120371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45979.454064120371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45979.454064120371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45979.454064120371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45979.454064120371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45979.454064120371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45979.454064120371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45979.454064120371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45979.454064120371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45979.454064120371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45979.454064120371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45979.454064120371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45979.454064120371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45979.454064120371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45979.454064120371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45979.454064120371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45979.454064120371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45979.454064120371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45979.454064120371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45979.454064120371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45979.454064120371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45979.454064120371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45979.454064120371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45979.454064120371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45979.454064120371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45979.454064120371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45979.454064120371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45979.454064120371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45979.454064120371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45979.454064120371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45979.454064120371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45979.454064120371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45979.454064120371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45979.454064120371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45979.454064120371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45979.454064120371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45979.454064120371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45979.454064120371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45979.454064120371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45979.454064120371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45979.454064120371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45979.454064120371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45979.454064120371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45979.454064120371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45979.454064120371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45979.454064120371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45979.454064120371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45979.454064120371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45979.454064120371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45979.454064120371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45979.454064120371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45979.454064120371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45979.454064120371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45979.454064120371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45979.454064120371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45979.454064120371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45979.454064120371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45979.454064120371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45979.454064120371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45979.454064120371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45979.454064120371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45979.454064120371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45979.454064120371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45979.454064120371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45979.454064120371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45979.454064120371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45979.454064120371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45979.454064120371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45979.454064120371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45979.454064120371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45979.454064120371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45979.454064120371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45979.454064120371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45979.454064120371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45979.454064120371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45979.454064120371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45979.454064120371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45979.454064120371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45979.454064120371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45979.454064120371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45979.454064120371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45979.454064120371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45979.454064120371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45979.454064120371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45979.454064120371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45979.454064120371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45979.454064120371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45979.454064120371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45979.454064120371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45979.454064120371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45979.454064120371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45979.454064120371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45979.454064120371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45979.454064120371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45979.454064120371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45979.454064120371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45979.454064120371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45979.454064120371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45979.454064120371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45979.454064120371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45979.454064120371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45979.454064120371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45979.454064120371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45979.454064120371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45979.454064120371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45979.454064120371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45979.454064120371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45979.454064120371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45979.454064120371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45979.454064120371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45979.454064120371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45979.454064120371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45979.454064120371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45979.454064120371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45979.454064120371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45979.454064120371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45979.454064120371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45979.454064120371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45979.454064120371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45979.454064120371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45979.454064120371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45979.454064120371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45979.454064120371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45979.454064120371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45979.454064120371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45979.454064120371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45979.454064120371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45979.454064120371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45979.454064120371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45979.454064120371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45979.454064120371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45979.454064120371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45979.454064120371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45979.454064120371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45979.454064120371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45979.454064120371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45979.454064120371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45979.454064120371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45979.454064120371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45979.454064120371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45979.454064120371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45979.454064120371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45979.454064120371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45979.454064120371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45979.454064120371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45979.454064120371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45979.454064120371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45979.454064120371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45979.454064120371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45979.454064120371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45979.454064120371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45979.454064120371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45979.454064120371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45979.454064120371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45979.454064120371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45979.454064120371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45979.454064120371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45979.454064120371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45979.454064120371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45979.454064120371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45979.454064120371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45979.454064120371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45979.454064120371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45979.454064120371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45979.454064120371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45979.454064120371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45979.454064120371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45979.454064120371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45979.454064120371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45979.454064120371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45979.454064120371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45979.454064120371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45979.454064120371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45979.454064120371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45979.454064120371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45979.454064120371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45979.454064120371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45979.454064120371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45979.454064120371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45979.454064120371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45979.454064120371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45979.454064120371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45979.454064120371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45979.454064120371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45979.454064120371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45979.454064120371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45979.454064120371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45979.454064120371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45979.454064120371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45979.454064120371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45979.454064120371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45979.454064120371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45979.454064120371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45979.454064120371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45979.454064120371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45979.454064120371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45979.454064120371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45979.454064120371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45979.454064120371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45979.454064120371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45979.454064120371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45979.454064120371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45979.454064120371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45979.454064120371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45979.454064120371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45979.454064120371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45979.454064120371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45979.454064120371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45979.454064120371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45979.454064120371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45979.454064120371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45979.454064120371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45979.454064120371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45979.454064120371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45979.454064120371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45979.454064120371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45979.454064120371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45979.454064120371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45979.454064120371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45979.454064120371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45979.454064120371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45979.454064120371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45979.454064120371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45979.454064120371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45979.454064120371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45979.454064120371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45979.454064120371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45979.454064120371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45979.454064120371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45979.454064120371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45979.454064120371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45979.454064120371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45979.454064120371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45979.454064120371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45979.454064120371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45979.454064120371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45979.454064120371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45979.454064120371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45979.454064120371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45979.454064120371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45979.454064120371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45979.454064120371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45979.454064120371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45979.454064120371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45979.454064120371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45979.454064120371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45979.454064120371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45979.454064120371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45979.454064120371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45979.454064120371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45979.454064120371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45979.454064120371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45979.454064120371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45979.454064120371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45979.454064120371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45979.454064120371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45979.454064120371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45979.454064120371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45979.454064120371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45979.454064120371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45979.454064120371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45979.454064120371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45979.454064120371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45979.454064120371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45979.454064120371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45979.454064120371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45979.454064120371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45979.454064120371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45979.454064120371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45979.454064120371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45979.454064120371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45979.454064120371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45979.454064120371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45979.454064120371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45979.454064120371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45979.454064120371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45979.454064120371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45979.454064120371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45979.454064120371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45979.454064120371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45979.454064120371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45979.454064120371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45979.454064120371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45979.454064120371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45979.454064120371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45979.454064120371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45979.454064120371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45979.454064120371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45979.454064120371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45979.454064120371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45979.454064120371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45979.454064120371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45979.454064120371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45979.454064120371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45979.454064120371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45979.454064120371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45979.454064120371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45979.454064120371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45979.454064120371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45979.454064120371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45979.454064120371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45979.454064120371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45979.454064120371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45979.454064120371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45979.454064120371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45979.454064120371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45979.454064120371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45979.454064120371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45979.454064120371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45979.454064120371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45979.454064120371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45979.454064120371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45979.454064120371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45979.454064120371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45979.454064120371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45979.454064120371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45979.454064120371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45979.454064120371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45979.454064120371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45979.454064120371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45979.454064120371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45979.454064120371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45979.454064120371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45979.454064120371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45979.454064120371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45979.454064120371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45979.454064120371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45979.454064120371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45979.454064120371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45979.454064120371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45979.454064120371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45979.454064120371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45979.454064120371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45979.454064120371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45979.454064120371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45979.454064120371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45979.454064120371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45979.454064120371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45979.454064120371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45979.454064120371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45979.454064120371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45979.454064120371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45979.454064120371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45979.454064120371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45979.454064120371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45979.454064120371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45979.454064120371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45979.454064120371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45979.454064120371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45979.454064120371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45979.454064120371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45979.454064120371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45979.454064120371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45979.454064120371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45979.454064120371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45979.454064120371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45979.454064120371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45979.454064120371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45979.454064120371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45979.454064120371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45979.454064120371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45979.454064120371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45979.454064120371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45979.454064120371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45979.454064120371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45979.454064120371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45979.454064120371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45979.454064120371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45979.454064120371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45979.454064120371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45979.454064120371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45979.454064120371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45979.454064120371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45979.454064120371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45979.454064120371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45979.454064120371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45979.454064120371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45979.454064120371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45979.454064120371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45979.454064120371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45979.454064120371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45979.454064120371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45979.454064120371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45979.454064120371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45979.454064120371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45979.454064120371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45979.454064120371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45979.454064120371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45979.454064120371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45979.454064120371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45979.454064120371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45979.454064120371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45979.454064120371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45979.454064120371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45979.454064120371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45979.454064120371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45979.454064120371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45979.454064120371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45979.454064120371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45979.454064120371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45979.454064120371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45979.454064120371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45979.454064120371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45979.454064120371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45979.454064120371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45979.454064120371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45979.454064120371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45979.454064120371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45979.454064120371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45979.454064120371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45979.454064120371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45979.454064120371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45979.454064120371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45979.454064120371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45979.454064120371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45979.454064120371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45979.454064120371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45979.454064120371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45979.454064120371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45979.454064120371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45979.454064120371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45979.454064120371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45979.454064120371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45979.454064120371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45979.454064120371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45979.454064120371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45979.454064120371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45979.454064120371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45979.454064120371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45979.454064120371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45979.454064120371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45979.454064120371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45979.454064120371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45979.454064120371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45979.454064120371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45979.454064120371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45979.454064120371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45979.454064120371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45979.454064120371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45979.454064120371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45979.454064120371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45979.454064120371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45979.454064120371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45979.454064120371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45979.454064120371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45979.454064120371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45979.454064120371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45979.454064120371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45979.454064120371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45979.454064120371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45979.454064120371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45979.454064120371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45979.454064120371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45979.454064120371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45979.454064120371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45979.454064120371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45979.454064120371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45979.454064120371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45979.454064120371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45979.454064120371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45979.454064120371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45979.454064120371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45979.454064120371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45979.454064120371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45979.454064120371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45979.454064120371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45979.454064120371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45979.454064120371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45979.454064120371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45979.454064120371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45979.454064120371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45979.454064120371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45979.454064120371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45979.454064120371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45979.454064120371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45979.454064120371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45979.454064120371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45979.454064120371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45979.454064120371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45979.454064120371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45979.454064120371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45979.454064120371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45979.454064120371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45979.454064120371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45979.454064120371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45979.454064120371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45979.454064120371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45979.454064120371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45979.454064120371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45979.454064120371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45979.454064120371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45979.454064120371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45979.454064120371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45979.454064120371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45979.454064120371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45979.454064120371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45979.454064120371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45979.454064120371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45979.454064120371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45979.454064120371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45979.454064120371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45979.454064120371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45979.454064120371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45979.454064120371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45979.454064120371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45979.454064120371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45979.454064120371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45979.454064120371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45979.454064120371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45979.454064120371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45979.454064120371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45979.454064120371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45979.454064120371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45979.454064120371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45979.454064120371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45979.454064120371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45979.454064120371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45979.454064120371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45979.454064120371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45979.454064120371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45979.454064120371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45979.454064120371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45979.454064120371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45979.454064120371</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275.97334652777499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34148</v>
      </c>
      <c r="E3" s="94" t="s">
        <v>39021</v>
      </c>
      <c r="F3" s="95">
        <v>45979.393275462964</v>
      </c>
      <c r="G3" s="96">
        <f ca="1">IFERROR(NOW()-F3,"")</f>
        <v>6.0788657407101709E-2</v>
      </c>
      <c r="H3" s="95">
        <v>45979.387685185182</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1</v>
      </c>
      <c r="D4" s="91" t="s">
        <v>31833</v>
      </c>
      <c r="E4" s="94" t="s">
        <v>39021</v>
      </c>
      <c r="F4" s="95">
        <v>45979.417002314818</v>
      </c>
      <c r="G4" s="96">
        <f ca="1">IFERROR(NOW()-F4,"")</f>
        <v>3.7061805553094018E-2</v>
      </c>
      <c r="H4" s="95">
        <v>45979.389004629629</v>
      </c>
      <c r="I4" s="113" t="str">
        <f>IFERROR(VLOOKUP(D4,DB!A:F,6,0),"")</f>
        <v>SCECO</v>
      </c>
      <c r="J4" s="113" t="str">
        <f>IFERROR(VLOOKUP(D4,DB!A:G,7,0),"")</f>
        <v>Vandalized</v>
      </c>
      <c r="K4" s="97" t="s">
        <v>39121</v>
      </c>
      <c r="L4" s="91" t="str">
        <f>IFERROR(VLOOKUP(D4,DB!A:I,9,0),"")</f>
        <v>Latis</v>
      </c>
    </row>
    <row r="5" spans="1:16" ht="15" customHeight="1">
      <c r="A5" s="113" t="s">
        <v>39122</v>
      </c>
      <c r="B5" s="113" t="str">
        <f>IFERROR(VLOOKUP(D5,DB!A:K,11,0),"")</f>
        <v>R4</v>
      </c>
      <c r="C5" s="93">
        <v>1</v>
      </c>
      <c r="D5" s="91" t="s">
        <v>38707</v>
      </c>
      <c r="E5" s="94" t="s">
        <v>39021</v>
      </c>
      <c r="F5" s="95">
        <v>45979.434247685182</v>
      </c>
      <c r="G5" s="96">
        <f ca="1">IFERROR(NOW()-F5,"")</f>
        <v>1.9816435189568438E-2</v>
      </c>
      <c r="H5" s="95">
        <v>45979.42832175926</v>
      </c>
      <c r="I5" s="113" t="str">
        <f>IFERROR(VLOOKUP(D5,DB!A:F,6,0),"")</f>
        <v>Sceco</v>
      </c>
      <c r="J5" s="113" t="str">
        <f>IFERROR(VLOOKUP(D5,DB!A:G,7,0),"")</f>
        <v>Good</v>
      </c>
      <c r="K5" s="97" t="s">
        <v>39123</v>
      </c>
      <c r="L5" s="91" t="str">
        <f>IFERROR(VLOOKUP(D5,DB!A:I,9,0),"")</f>
        <v>Latis</v>
      </c>
    </row>
    <row r="6" spans="1:16" ht="15" customHeight="1">
      <c r="A6" s="113"/>
      <c r="B6" s="113" t="str">
        <f>IFERROR(VLOOKUP(D6,DB!A:K,11,0),"")</f>
        <v/>
      </c>
      <c r="C6" s="93"/>
      <c r="D6" s="91"/>
      <c r="E6" s="94"/>
      <c r="F6" s="95"/>
      <c r="G6" s="96">
        <f ca="1">IFERROR(NOW()-F6,"")</f>
        <v>45979.454064120371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45979.454064120371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45979.454064120371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45979.454064120371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45979.454064120371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45979.454064120371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45979.454064120371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45979.454064120371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45979.454064120371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45979.454064120371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45979.454064120371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45979.454064120371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45979.454064120371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45979.454064120371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45979.454064120371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45979.454064120371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45979.454064120371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45979.454064120371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45979.454064120371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45979.454064120371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45979.454064120371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45979.454064120371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45979.454064120371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45979.454064120371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45979.454064120371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45979.454064120371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45979.454064120371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45979.454064120371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45979.454064120371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45979.454064120371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45979.454064120371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45979.454064120371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45979.454064120371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45979.454064120371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45979.454064120371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45979.454064120371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45979.454064120371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45979.454064120371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45979.454064120371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45979.454064120371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45979.454064120371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45979.454064120371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45979.454064120371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45979.454064120371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45979.454064120371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45979.454064120371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45979.454064120371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45979.454064120371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45979.454064120371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45979.454064120371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45979.454064120371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45979.454064120371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45979.454064120371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45979.454064120371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45979.454064120371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45979.454064120371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45979.454064120371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45979.454064120371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45979.454064120371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45979.454064120371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45979.454064120371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45979.454064120371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45979.454064120371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45979.454064120371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45979.454064120371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45979.454064120371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45979.454064120371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45979.454064120371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45979.454064120371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45979.454064120371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45979.454064120371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45979.454064120371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45979.454064120371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45979.454064120371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45979.454064120371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45979.454064120371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45979.454064120371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45979.454064120371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45979.454064120371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45979.454064120371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45979.454064120371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45979.454064120371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45979.454064120371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45979.454064120371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45979.454064120371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45979.454064120371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45979.454064120371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45979.454064120371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45979.454064120371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45979.454064120371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45979.454064120371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45979.454064120371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45979.454064120371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45979.454064120371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45979.454064120371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45979.454064120371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45979.454064120371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45979.454064120371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45979.454064120371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45979.454064120371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45979.454064120371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45979.454064120371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45979.454064120371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45979.454064120371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45979.454064120371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45979.454064120371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45979.454064120371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45979.454064120371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45979.454064120371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45979.454064120371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45979.454064120371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45979.454064120371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45979.454064120371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45979.454064120371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45979.454064120371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45979.454064120371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45979.454064120371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45979.454064120371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45979.454064120371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45979.454064120371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45979.454064120371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45979.454064120371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45979.454064120371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45979.454064120371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45979.454064120371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45979.454064120371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45979.454064120371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45979.454064120371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45979.454064120371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45979.454064120371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45979.454064120371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45979.454064120371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45979.454064120371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45979.454064120371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45979.454064120371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45979.454064120371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45979.454064120371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45979.454064120371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45979.454064120371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45979.454064120371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45979.454064120371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45979.454064120371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45979.454064120371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45979.454064120371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45979.454064120371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45979.454064120371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45979.454064120371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45979.454064120371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45979.454064120371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45979.454064120371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45979.454064120371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45979.454064120371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45979.454064120371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45979.454064120371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45979.454064120371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45979.454064120371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45979.454064120371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45979.454064120371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45979.454064120371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45979.454064120371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45979.454064120371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45979.454064120371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45979.454064120371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45979.454064120371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45979.454064120371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45979.454064120371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45979.454064120371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45979.454064120371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45979.454064120371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45979.454064120371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45979.454064120371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45979.454064120371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45979.454064120371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45979.454064120371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45979.454064120371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45979.454064120371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45979.454064120371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45979.454064120371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45979.454064120371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45979.454064120371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45979.454064120371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45979.454064120371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45979.454064120371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45979.454064120371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45979.454064120371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45979.454064120371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45979.454064120371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45979.454064120371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45979.454064120371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45979.454064120371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45979.454064120371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45979.454064120371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45979.454064120371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45979.454064120371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45979.454064120371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45979.454064120371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45979.454064120371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45979.454064120371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45979.454064120371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45979.454064120371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45979.454064120371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45979.454064120371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45979.454064120371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45979.454064120371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45979.454064120371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45979.454064120371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45979.454064120371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45979.454064120371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45979.454064120371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45979.454064120371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45979.454064120371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45979.454064120371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45979.454064120371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45979.454064120371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45979.454064120371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45979.454064120371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45979.454064120371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45979.454064120371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45979.454064120371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45979.454064120371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45979.454064120371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45979.454064120371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45979.454064120371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45979.454064120371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45979.454064120371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45979.454064120371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45979.454064120371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45979.454064120371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45979.454064120371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45979.454064120371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45979.454064120371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45979.454064120371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45979.454064120371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45979.454064120371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45979.454064120371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45979.454064120371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45979.454064120371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45979.454064120371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45979.454064120371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45979.454064120371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45979.454064120371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45979.454064120371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45979.454064120371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45979.454064120371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45979.454064120371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45979.454064120371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45979.454064120371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45979.454064120371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45979.454064120371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45979.454064120371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45979.454064120371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45979.454064120371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45979.454064120371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45979.454064120371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45979.454064120371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45979.454064120371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45979.454064120371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45979.454064120371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45979.454064120371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45979.454064120371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45979.454064120371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45979.454064120371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45979.454064120371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45979.454064120371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45979.454064120371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45979.454064120371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45979.454064120371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45979.454064120371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45979.454064120371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45979.454064120371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45979.454064120371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45979.454064120371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45979.454064120371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45979.454064120371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45979.454064120371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45979.454064120371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45979.454064120371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45979.454064120371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45979.454064120371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45979.454064120371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45979.454064120371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45979.454064120371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45979.454064120371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45979.454064120371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45979.454064120371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45979.454064120371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45979.454064120371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45979.454064120371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45979.454064120371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45979.454064120371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45979.454064120371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45979.454064120371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45979.454064120371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45979.454064120371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45979.454064120371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45979.454064120371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45979.454064120371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45979.454064120371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45979.454064120371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45979.454064120371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45979.454064120371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45979.454064120371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45979.454064120371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45979.454064120371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45979.454064120371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45979.454064120371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45979.454064120371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45979.454064120371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45979.454064120371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45979.454064120371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45979.454064120371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45979.454064120371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45979.454064120371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45979.454064120371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45979.454064120371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45979.454064120371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45979.454064120371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45979.454064120371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45979.454064120371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45979.454064120371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45979.454064120371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45979.454064120371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45979.454064120371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45979.454064120371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45979.454064120371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45979.454064120371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45979.454064120371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45979.454064120371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45979.454064120371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45979.454064120371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45979.454064120371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45979.454064120371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45979.454064120371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45979.454064120371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45979.454064120371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45979.454064120371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45979.454064120371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45979.454064120371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45979.454064120371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45979.454064120371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45979.454064120371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45979.454064120371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45979.454064120371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45979.454064120371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45979.454064120371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45979.454064120371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45979.454064120371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45979.454064120371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45979.454064120371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45979.454064120371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45979.454064120371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45979.454064120371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45979.454064120371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45979.454064120371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45979.454064120371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45979.454064120371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45979.454064120371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45979.454064120371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45979.454064120371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45979.454064120371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45979.454064120371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45979.454064120371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45979.454064120371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45979.454064120371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45979.454064120371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45979.454064120371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45979.454064120371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45979.454064120371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45979.454064120371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45979.454064120371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45979.454064120371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45979.454064120371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45979.454064120371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45979.454064120371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45979.454064120371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45979.454064120371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45979.454064120371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45979.454064120371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45979.454064120371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45979.454064120371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45979.454064120371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45979.454064120371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45979.454064120371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45979.454064120371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45979.454064120371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45979.454064120371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45979.454064120371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45979.454064120371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45979.454064120371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45979.454064120371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45979.454064120371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45979.454064120371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45979.454064120371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45979.454064120371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45979.454064120371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45979.454064120371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45979.454064120371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45979.454064120371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45979.454064120371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45979.454064120371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45979.454064120371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45979.454064120371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45979.454064120371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45979.454064120371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45979.454064120371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45979.454064120371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45979.454064120371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45979.454064120371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45979.454064120371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45979.454064120371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45979.454064120371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45979.454064120371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45979.454064120371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45979.454064120371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45979.454064120371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45979.454064120371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45979.454064120371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45979.454064120371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45979.454064120371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45979.454064120371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45979.454064120371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45979.454064120371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45979.454064120371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45979.454064120371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45979.454064120371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45979.454064120371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45979.454064120371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45979.454064120371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45979.454064120371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45979.454064120371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45979.454064120371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45979.454064120371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45979.454064120371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45979.454064120371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45979.454064120371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45979.454064120371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45979.454064120371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45979.454064120371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45979.454064120371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45979.454064120371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45979.454064120371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45979.454064120371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45979.454064120371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45979.454064120371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45979.454064120371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45979.454064120371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45979.454064120371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45979.454064120371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45979.454064120371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45979.454064120371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45979.454064120371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45979.454064120371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45979.454064120371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45979.454064120371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45979.454064120371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45979.454064120371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45979.454064120371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45979.454064120371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45979.454064120371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45979.454064120371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45979.454064120371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45979.454064120371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45979.454064120371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45979.454064120371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45979.454064120371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45979.454064120371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45979.454064120371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45979.454064120371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45979.454064120371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45979.454064120371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45979.454064120371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45979.454064120371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45979.454064120371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45979.454064120371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45979.454064120371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45979.454064120371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45979.454064120371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45979.454064120371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45979.454064120371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45979.454064120371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45979.454064120371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45979.454064120371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45979.454064120371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45979.454064120371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45979.454064120371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45979.454064120371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45979.454064120371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45979.454064120371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45979.454064120371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45979.454064120371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45979.454064120371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45979.454064120371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45979.454064120371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45979.454064120371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45979.454064120371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45979.454064120371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45979.454064120371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45979.454064120371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45979.454064120371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45979.454064120371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45979.454064120371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45979.454064120371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45979.454064120371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45979.454064120371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45979.454064120371</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87.622003935182875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53.265186805554549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30.792953009258781</v>
      </c>
      <c r="H4" s="110">
        <v>45948.661111111112</v>
      </c>
      <c r="I4" s="109" t="str">
        <f>IFERROR(VLOOKUP(D4,DB!A:F,6,0),"")</f>
        <v>SCECO</v>
      </c>
      <c r="J4" s="109" t="str">
        <f>IFERROR(VLOOKUP(D4,DB!A:G,7,0),"")</f>
        <v>Dead</v>
      </c>
      <c r="K4" s="109" t="s">
        <v>39129</v>
      </c>
      <c r="L4" s="109" t="str">
        <f>IFERROR(VLOOKUP(D4,DB!A:I,9,0),"")</f>
        <v>Latis</v>
      </c>
    </row>
    <row r="5" spans="1:13">
      <c r="A5" s="109" t="s">
        <v>39130</v>
      </c>
      <c r="B5" s="109" t="str">
        <f>IFERROR(VLOOKUP(D5,DB!A:K,11,0),"")</f>
        <v>R5</v>
      </c>
      <c r="C5" s="109">
        <v>1</v>
      </c>
      <c r="D5" s="109" t="s">
        <v>33371</v>
      </c>
      <c r="E5" s="109" t="s">
        <v>39021</v>
      </c>
      <c r="F5" s="135">
        <v>45977.514803240738</v>
      </c>
      <c r="G5" s="111">
        <f ca="1">IFERROR(NOW()-F5,"")</f>
        <v>1.9392608796333661</v>
      </c>
      <c r="H5" s="135">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1</v>
      </c>
      <c r="D6" s="109" t="s">
        <v>36587</v>
      </c>
      <c r="E6" s="109" t="s">
        <v>39021</v>
      </c>
      <c r="F6" s="135">
        <v>45979.428541666668</v>
      </c>
      <c r="G6" s="111">
        <f ca="1">IFERROR(NOW()-F6,"")</f>
        <v>2.5522453703160863E-2</v>
      </c>
      <c r="H6" s="135">
        <v>45979.404236111113</v>
      </c>
      <c r="I6" s="109" t="str">
        <f>IFERROR(VLOOKUP(D6,DB!A:F,6,0),"")</f>
        <v>Generator-SG</v>
      </c>
      <c r="J6" s="109" t="str">
        <f>IFERROR(VLOOKUP(D6,DB!A:G,7,0),"")</f>
        <v>Vandalized</v>
      </c>
      <c r="K6" s="109" t="s">
        <v>39133</v>
      </c>
      <c r="L6" s="109" t="str">
        <f>IFERROR(VLOOKUP(D6,DB!A:I,9,0),"")</f>
        <v>Latis</v>
      </c>
    </row>
    <row r="7" spans="1:13">
      <c r="A7" s="109"/>
      <c r="B7" s="109" t="str">
        <f>IFERROR(VLOOKUP(D7,DB!A:K,11,0),"")</f>
        <v/>
      </c>
      <c r="C7" s="109"/>
      <c r="D7" s="109"/>
      <c r="E7" s="109"/>
      <c r="F7" s="109"/>
      <c r="G7" s="111">
        <f ca="1">IFERROR(NOW()-F7,"")</f>
        <v>45979.454064120371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45979.454064120371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45979.454064120371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45979.454064120371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45979.454064120371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45979.454064120371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45979.454064120371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45979.454064120371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45979.454064120371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45979.454064120371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45979.454064120371</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45979.454064120371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45979.454064120371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45979.454064120371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45979.454064120371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45979.454064120371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45979.454064120371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45979.454064120371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45979.454064120371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45979.454064120371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45979.454064120371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45979.454064120371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45979.454064120371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45979.454064120371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45979.454064120371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45979.454064120371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45979.454064120371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45979.454064120371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45979.454064120371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45979.454064120371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45979.454064120371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45979.454064120371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45979.454064120371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45979.454064120371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45979.454064120371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45979.454064120371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45979.454064120371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45979.454064120371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45979.454064120371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45979.454064120371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45979.454064120371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45979.454064120371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45979.454064120371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45979.454064120371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45979.454064120371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45979.454064120371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45979.454064120371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45979.454064120371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45979.454064120371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45979.454064120371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45979.454064120371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45979.454064120371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45979.454064120371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45979.454064120371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45979.454064120371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45979.454064120371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45979.454064120371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45979.454064120371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45979.454064120371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45979.454064120371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45979.454064120371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45979.454064120371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45979.454064120371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45979.454064120371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45979.454064120371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45979.454064120371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45979.454064120371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45979.454064120371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45979.454064120371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45979.454064120371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45979.454064120371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45979.454064120371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45979.454064120371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45979.454064120371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45979.454064120371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45979.454064120371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45979.454064120371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45979.454064120371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45979.454064120371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45979.454064120371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45979.454064120371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45979.454064120371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45979.454064120371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45979.454064120371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45979.454064120371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45979.454064120371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45979.454064120371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45979.454064120371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45979.454064120371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45979.454064120371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45979.454064120371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45979.454064120371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45979.454064120371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45979.454064120371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45979.454064120371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45979.454064120371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45979.454064120371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45979.454064120371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45979.454064120371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45979.454064120371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45979.454064120371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45979.454064120371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45979.454064120371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45979.454064120371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45979.454064120371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45979.454064120371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45979.454064120371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45979.454064120371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45979.454064120371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45979.454064120371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45979.454064120371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45979.454064120371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45979.454064120371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45979.454064120371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45979.454064120371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45979.454064120371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45979.454064120371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45979.454064120371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45979.454064120371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45979.454064120371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45979.454064120371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45979.454064120371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45979.454064120371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45979.454064120371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45979.454064120371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45979.454064120371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45979.454064120371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45979.454064120371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45979.454064120371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45979.454064120371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45979.454064120371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45979.454064120371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45979.454064120371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45979.454064120371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45979.454064120371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45979.454064120371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45979.454064120371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45979.454064120371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45979.454064120371</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45979.454064120371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45979.454064120371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45979.454064120371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45979.454064120371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45979.454064120371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45979.454064120371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45979.454064120371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45979.454064120371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45979.454064120371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45979.454064120371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45979.454064120371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45979.454064120371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45979.454064120371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45979.454064120371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45979.454064120371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45979.454064120371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45979.454064120371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45979.454064120371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45979.454064120371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45979.454064120371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45979.454064120371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45979.454064120371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45979.454064120371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45979.454064120371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45979.454064120371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45979.454064120371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45979.454064120371</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45979.454064120371</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31674</v>
      </c>
      <c r="E2" s="109" t="s">
        <v>39021</v>
      </c>
      <c r="F2" s="121"/>
      <c r="G2" s="104">
        <f t="shared" ref="G2:G48" ca="1" si="0">IFERROR(NOW()-F2,"-")</f>
        <v>45979.454064120371</v>
      </c>
      <c r="H2" s="121">
        <v>45979.341469907406</v>
      </c>
      <c r="I2" s="119" t="str">
        <f>IFERROR(VLOOKUP(D2,DB!A:F,6,0),"")</f>
        <v>SCECO</v>
      </c>
      <c r="J2" s="119" t="str">
        <f>IFERROR(VLOOKUP(D2,DB!A:G,7,0),"")</f>
        <v>Vandalized</v>
      </c>
      <c r="K2" s="122" t="s">
        <v>39135</v>
      </c>
      <c r="L2" s="123" t="str">
        <f>IFERROR(VLOOKUP(D2,DB!A:I,9,0),"")</f>
        <v>Latis</v>
      </c>
    </row>
    <row r="3" spans="1:16382" ht="31.5" customHeight="1">
      <c r="A3" s="118"/>
      <c r="B3" s="119" t="str">
        <f>IFERROR(VLOOKUP(D3,DB!A:K,11,0),"")</f>
        <v/>
      </c>
      <c r="C3" s="120"/>
      <c r="D3" s="119"/>
      <c r="E3" s="109"/>
      <c r="F3" s="121"/>
      <c r="G3" s="104">
        <f t="shared" ca="1" si="0"/>
        <v>45979.454064120371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45979.454064120371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45979.454064120371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45979.454064120371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45979.454064120371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45979.454064120371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45979.454064120371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45979.454064120371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45979.454064120371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45979.454064120371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45979.454064120371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45979.454064120371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45979.454064120371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45979.454064120371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45979.454064120371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45979.454064120371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45979.454064120371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45979.454064120371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45979.454064120371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45979.454064120371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45979.454064120371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45979.454064120371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45979.454064120371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45979.454064120371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45979.454064120371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45979.454064120371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45979.454064120371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45979.454064120371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45979.454064120371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45979.454064120371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45979.454064120371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45979.454064120371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45979.454064120371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45979.454064120371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45979.454064120371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45979.454064120371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45979.454064120371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45979.454064120371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45979.454064120371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45979.454064120371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45979.454064120371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45979.454064120371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45979.454064120371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45979.454064120371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45979.454064120371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45979.454064120371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45979.454064120371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45979.454064120371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45979.454064120371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45979.454064120371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45979.454064120371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45979.454064120371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45979.454064120371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45979.454064120371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45979.454064120371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45979.454064120371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45979.454064120371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45979.454064120371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45979.454064120371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45979.454064120371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45979.454064120371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45979.454064120371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45979.454064120371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45979.454064120371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45979.454064120371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45979.454064120371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45979.454064120371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45979.454064120371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45979.454064120371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45979.454064120371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45979.454064120371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45979.454064120371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45979.454064120371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45979.454064120371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45979.454064120371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45979.454064120371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45979.454064120371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45979.454064120371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45979.454064120371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45979.454064120371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2025-11-18T07:56:05Z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