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64" documentId="120_S{2AC9BD13-BADA-5192-A53E-5A8FF88502F6}" xr6:coauthVersionLast="47" xr6:coauthVersionMax="47" xr10:uidLastSave="{E03F22CD-E1EC-4AD0-9922-87E154942D4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<sst xmlns="http://schemas.openxmlformats.org/spreadsheetml/2006/main" count="180278" uniqueCount="39124">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</sst>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325.17740011573915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4.0571412035205867E-2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45988.125826041665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45988.125826041665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45988.125826041665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45988.125826041665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45988.125826041665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45988.125826041665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45988.125826041665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45988.125826041665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45988.125826041665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45988.125826041665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45988.125826041665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45988.125826041665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45988.125826041665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45988.125826041665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45988.125826041665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45988.125826041665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45988.125826041665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45988.125826041665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45988.125826041665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45988.125826041665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45988.125826041665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45988.125826041665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45988.125826041665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45988.125826041665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45988.125826041665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45988.125826041665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45988.125826041665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45988.125826041665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45988.125826041665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45988.125826041665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45988.125826041665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45988.125826041665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45988.125826041665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45988.125826041665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45988.125826041665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45988.125826041665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45988.125826041665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45988.125826041665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45988.125826041665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45988.125826041665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45988.125826041665</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163.12598807870381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3.7384070601838175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45988.125826041665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45988.125826041665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45988.125826041665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45988.125826041665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45988.125826041665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45988.125826041665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45988.125826041665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45988.125826041665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45988.125826041665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45988.125826041665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45988.125826041665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45988.125826041665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45988.125826041665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45988.125826041665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45988.125826041665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45988.125826041665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45988.125826041665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45988.125826041665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45988.125826041665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45988.125826041665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45988.125826041665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45988.125826041665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45988.125826041665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45988.125826041665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45988.125826041665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45988.125826041665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45988.125826041665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45988.125826041665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45988.125826041665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45988.125826041665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45988.125826041665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45988.125826041665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45988.125826041665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45988.125826041665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45988.125826041665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45988.125826041665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45988.125826041665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45988.125826041665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45988.125826041665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45988.125826041665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45988.125826041665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45988.125826041665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45988.125826041665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45988.125826041665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45988.125826041665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45988.125826041665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45988.125826041665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45988.125826041665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45988.125826041665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45988.125826041665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45988.125826041665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45988.125826041665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45988.125826041665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45988.125826041665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45988.125826041665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45988.125826041665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45988.125826041665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45988.125826041665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45988.125826041665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45988.125826041665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45988.125826041665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45988.125826041665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45988.125826041665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45988.125826041665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45988.125826041665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45988.125826041665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45988.125826041665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45988.125826041665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45988.125826041665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45988.125826041665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45988.125826041665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45988.125826041665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45988.125826041665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45988.125826041665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45988.125826041665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45988.125826041665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45988.125826041665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45988.125826041665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45988.125826041665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45988.125826041665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45988.125826041665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45988.125826041665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45988.125826041665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45988.125826041665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45988.125826041665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45988.125826041665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45988.125826041665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45988.125826041665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45988.125826041665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45988.125826041665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45988.125826041665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45988.125826041665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45988.125826041665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45988.125826041665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45988.125826041665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45988.125826041665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45988.125826041665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45988.125826041665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45988.125826041665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45988.125826041665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45988.125826041665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45988.125826041665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45988.125826041665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45988.125826041665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45988.125826041665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45988.125826041665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45988.125826041665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45988.125826041665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45988.125826041665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45988.125826041665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45988.125826041665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45988.125826041665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45988.125826041665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45988.125826041665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45988.125826041665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45988.125826041665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45988.125826041665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45988.125826041665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45988.125826041665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45988.125826041665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45988.125826041665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45988.125826041665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45988.125826041665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45988.125826041665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45988.125826041665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45988.125826041665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45988.125826041665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45988.125826041665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45988.125826041665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45988.125826041665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45988.125826041665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45988.125826041665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45988.125826041665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45988.125826041665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45988.125826041665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45988.125826041665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45988.125826041665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45988.125826041665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45988.125826041665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45988.125826041665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45988.125826041665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45988.125826041665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45988.125826041665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45988.125826041665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45988.125826041665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45988.125826041665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45988.125826041665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45988.125826041665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45988.125826041665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45988.125826041665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45988.125826041665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45988.125826041665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45988.125826041665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45988.125826041665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45988.125826041665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45988.125826041665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45988.125826041665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45988.125826041665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45988.125826041665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45988.125826041665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45988.125826041665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45988.125826041665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45988.125826041665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45988.125826041665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45988.125826041665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45988.125826041665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45988.125826041665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45988.125826041665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45988.125826041665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45988.125826041665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45988.125826041665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45988.125826041665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45988.125826041665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45988.125826041665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45988.125826041665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45988.125826041665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45988.125826041665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45988.125826041665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45988.125826041665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45988.125826041665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45988.125826041665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45988.125826041665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45988.125826041665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45988.125826041665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45988.125826041665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45988.125826041665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45988.125826041665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45988.125826041665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45988.125826041665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45988.125826041665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45988.125826041665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45988.125826041665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45988.125826041665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45988.125826041665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45988.125826041665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45988.125826041665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45988.125826041665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45988.125826041665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45988.125826041665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45988.125826041665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45988.125826041665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45988.125826041665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45988.125826041665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45988.125826041665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45988.125826041665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45988.125826041665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45988.125826041665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45988.125826041665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45988.125826041665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45988.125826041665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45988.125826041665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45988.125826041665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45988.125826041665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45988.125826041665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45988.125826041665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45988.125826041665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45988.125826041665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45988.125826041665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45988.125826041665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45988.125826041665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45988.125826041665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45988.125826041665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45988.125826041665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45988.125826041665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45988.125826041665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45988.125826041665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45988.125826041665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45988.125826041665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45988.125826041665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45988.125826041665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45988.125826041665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45988.125826041665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45988.125826041665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45988.125826041665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45988.125826041665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45988.125826041665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45988.125826041665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45988.125826041665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45988.125826041665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45988.125826041665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45988.125826041665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45988.125826041665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45988.125826041665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45988.125826041665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45988.125826041665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45988.125826041665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45988.125826041665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45988.125826041665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45988.125826041665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45988.125826041665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45988.125826041665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45988.125826041665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45988.125826041665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45988.125826041665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45988.125826041665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45988.125826041665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45988.125826041665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45988.125826041665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45988.125826041665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45988.125826041665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45988.125826041665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45988.125826041665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45988.125826041665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45988.125826041665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45988.125826041665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45988.125826041665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45988.125826041665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45988.125826041665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45988.125826041665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45988.125826041665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45988.125826041665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45988.125826041665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45988.125826041665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45988.125826041665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45988.125826041665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45988.125826041665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45988.125826041665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45988.125826041665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45988.125826041665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45988.125826041665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45988.125826041665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45988.125826041665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45988.125826041665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45988.125826041665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45988.125826041665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45988.125826041665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45988.125826041665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45988.125826041665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45988.125826041665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45988.125826041665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45988.125826041665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45988.125826041665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45988.125826041665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45988.125826041665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45988.125826041665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45988.125826041665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45988.125826041665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45988.125826041665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45988.125826041665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45988.125826041665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45988.125826041665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45988.125826041665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45988.125826041665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45988.125826041665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45988.125826041665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45988.125826041665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45988.125826041665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45988.125826041665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45988.125826041665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45988.125826041665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45988.125826041665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45988.125826041665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45988.125826041665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45988.125826041665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45988.125826041665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45988.125826041665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45988.125826041665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45988.125826041665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45988.125826041665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45988.125826041665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45988.125826041665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45988.125826041665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45988.125826041665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45988.125826041665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45988.125826041665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45988.125826041665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45988.125826041665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45988.125826041665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45988.125826041665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45988.125826041665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45988.125826041665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45988.125826041665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45988.125826041665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45988.125826041665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45988.125826041665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45988.125826041665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45988.125826041665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45988.125826041665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45988.125826041665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45988.125826041665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45988.125826041665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45988.125826041665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45988.125826041665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45988.125826041665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45988.125826041665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45988.125826041665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45988.125826041665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45988.125826041665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45988.125826041665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45988.125826041665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45988.125826041665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45988.125826041665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45988.125826041665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45988.125826041665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45988.125826041665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45988.125826041665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45988.125826041665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45988.125826041665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45988.125826041665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45988.125826041665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45988.125826041665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45988.125826041665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45988.125826041665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45988.125826041665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45988.125826041665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45988.125826041665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45988.125826041665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45988.125826041665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45988.125826041665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45988.125826041665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45988.125826041665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45988.125826041665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45988.125826041665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45988.125826041665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45988.125826041665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45988.125826041665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45988.125826041665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45988.125826041665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45988.125826041665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45988.125826041665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45988.125826041665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45988.125826041665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45988.125826041665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45988.125826041665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45988.125826041665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45988.125826041665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45988.125826041665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45988.125826041665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45988.125826041665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45988.125826041665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45988.125826041665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45988.125826041665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45988.125826041665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45988.125826041665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45988.125826041665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45988.125826041665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45988.125826041665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45988.125826041665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45988.125826041665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45988.125826041665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45988.125826041665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45988.125826041665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45988.125826041665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45988.125826041665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45988.125826041665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45988.125826041665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45988.125826041665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45988.125826041665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45988.125826041665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45988.125826041665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45988.125826041665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45988.125826041665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45988.125826041665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45988.125826041665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45988.125826041665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45988.125826041665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45988.125826041665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45988.125826041665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45988.125826041665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45988.125826041665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45988.125826041665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45988.125826041665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45988.125826041665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45988.125826041665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45988.125826041665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45988.125826041665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45988.125826041665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45988.125826041665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45988.125826041665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45988.125826041665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45988.125826041665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45988.125826041665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45988.125826041665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45988.125826041665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45988.125826041665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45988.125826041665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45988.125826041665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45988.125826041665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45988.125826041665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45988.125826041665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45988.125826041665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45988.125826041665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45988.125826041665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45988.125826041665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45988.125826041665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45988.125826041665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45988.125826041665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45988.125826041665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45988.125826041665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45988.125826041665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45988.125826041665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45988.125826041665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45988.125826041665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45988.125826041665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45988.125826041665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45988.125826041665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45988.125826041665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45988.125826041665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45988.125826041665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45988.125826041665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45988.125826041665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45988.125826041665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45988.125826041665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45988.125826041665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45988.125826041665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45988.125826041665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45988.125826041665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45988.125826041665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45988.125826041665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45988.125826041665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45988.125826041665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45988.125826041665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45988.125826041665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45988.125826041665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45988.125826041665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45988.125826041665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45988.125826041665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45988.125826041665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45988.125826041665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45988.125826041665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45988.125826041665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45988.125826041665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45988.125826041665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45988.125826041665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45988.125826041665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45988.125826041665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45988.125826041665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45988.125826041665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45988.125826041665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45988.125826041665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45988.125826041665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45988.125826041665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45988.125826041665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45988.125826041665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45988.125826041665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45988.125826041665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45988.125826041665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45988.125826041665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45988.125826041665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45988.125826041665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45988.125826041665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45988.125826041665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45988.125826041665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45988.125826041665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45988.125826041665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45988.125826041665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45988.125826041665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45988.125826041665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45988.125826041665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45988.125826041665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45988.125826041665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45988.125826041665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45988.125826041665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45988.125826041665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45988.125826041665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45988.125826041665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45988.125826041665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45988.125826041665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45988.125826041665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45988.125826041665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45988.125826041665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45988.125826041665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45988.125826041665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45988.125826041665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45988.125826041665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45988.125826041665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45988.125826041665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45988.125826041665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45988.125826041665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45988.125826041665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45988.125826041665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45988.125826041665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45988.125826041665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45988.125826041665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45988.125826041665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45988.125826041665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45988.125826041665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45988.125826041665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45988.125826041665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45988.125826041665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45988.125826041665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45988.125826041665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45988.125826041665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45988.125826041665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45988.125826041665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45988.125826041665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45988.125826041665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45988.125826041665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45988.125826041665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45988.125826041665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45988.125826041665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45988.125826041665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45988.125826041665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45988.125826041665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45988.125826041665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45988.125826041665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45988.125826041665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45988.125826041665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45988.125826041665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45988.125826041665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45988.125826041665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45988.125826041665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45988.125826041665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45988.125826041665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45988.125826041665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45988.125826041665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45988.125826041665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45988.125826041665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45988.125826041665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45988.125826041665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45988.125826041665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45988.125826041665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45988.125826041665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45988.125826041665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45988.125826041665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45988.125826041665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45988.125826041665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45988.125826041665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45988.125826041665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45988.125826041665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45988.125826041665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45988.125826041665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45988.125826041665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45988.125826041665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45988.125826041665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45988.125826041665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45988.125826041665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45988.125826041665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45988.125826041665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45988.125826041665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45988.125826041665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45988.125826041665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45988.125826041665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45988.125826041665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45988.125826041665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45988.125826041665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45988.125826041665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45988.125826041665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45988.125826041665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45988.125826041665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45988.125826041665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45988.125826041665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45988.125826041665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45988.125826041665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45988.125826041665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45988.125826041665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45988.125826041665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45988.125826041665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45988.125826041665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45988.125826041665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45988.125826041665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45988.125826041665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45988.125826041665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45988.125826041665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45988.125826041665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45988.125826041665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45988.125826041665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45988.125826041665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45988.125826041665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45988.125826041665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45988.125826041665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45988.125826041665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45988.125826041665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45988.125826041665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45988.125826041665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45988.125826041665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45988.125826041665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45988.125826041665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45988.125826041665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45988.125826041665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45988.125826041665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45988.125826041665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45988.125826041665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45988.125826041665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45988.125826041665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45988.125826041665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45988.125826041665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45988.125826041665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45988.125826041665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45988.125826041665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45988.125826041665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45988.125826041665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45988.125826041665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45988.125826041665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45988.125826041665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45988.125826041665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45988.125826041665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45988.125826041665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45988.125826041665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45988.125826041665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45988.125826041665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45988.125826041665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45988.125826041665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45988.125826041665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45988.125826041665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45988.125826041665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45988.125826041665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45988.125826041665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45988.125826041665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45988.125826041665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45988.125826041665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45988.125826041665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45988.125826041665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45988.125826041665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45988.125826041665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45988.125826041665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45988.125826041665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45988.125826041665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45988.125826041665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45988.125826041665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45988.125826041665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45988.125826041665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45988.125826041665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45988.125826041665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45988.125826041665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45988.125826041665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45988.125826041665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45988.125826041665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45988.125826041665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45988.125826041665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45988.125826041665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45988.125826041665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45988.125826041665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45988.125826041665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45988.125826041665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45988.125826041665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45988.125826041665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45988.125826041665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45988.125826041665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45988.125826041665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45988.125826041665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45988.125826041665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45988.125826041665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45988.125826041665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45988.125826041665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45988.125826041665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45988.125826041665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45988.125826041665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45988.125826041665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45988.125826041665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45988.125826041665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45988.125826041665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45988.125826041665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45988.125826041665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45988.125826041665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45988.125826041665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45988.125826041665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45988.125826041665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45988.125826041665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45988.125826041665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45988.125826041665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45988.125826041665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45988.125826041665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45988.125826041665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45988.125826041665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45988.125826041665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45988.125826041665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45988.125826041665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45988.125826041665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45988.125826041665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45988.125826041665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45988.125826041665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45988.125826041665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45988.125826041665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45988.125826041665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45988.125826041665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45988.125826041665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45988.125826041665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45988.125826041665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45988.125826041665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45988.125826041665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45988.125826041665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45988.125826041665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45988.125826041665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45988.125826041665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45988.125826041665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45988.125826041665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45988.125826041665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45988.125826041665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45988.125826041665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45988.125826041665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45988.125826041665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45988.125826041665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45988.125826041665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45988.125826041665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45988.125826041665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45988.125826041665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45988.125826041665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45988.125826041665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45988.125826041665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45988.125826041665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45988.125826041665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45988.125826041665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45988.125826041665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45988.125826041665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45988.125826041665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45988.125826041665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45988.125826041665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45988.125826041665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45988.125826041665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45988.125826041665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45988.125826041665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45988.125826041665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45988.125826041665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45988.125826041665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45988.125826041665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45988.125826041665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45988.125826041665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45988.125826041665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45988.125826041665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45988.125826041665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45988.125826041665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45988.125826041665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45988.125826041665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45988.125826041665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45988.125826041665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45988.125826041665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45988.125826041665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45988.125826041665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45988.125826041665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45988.125826041665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45988.125826041665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45988.125826041665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45988.125826041665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45988.125826041665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45988.125826041665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45988.125826041665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45988.125826041665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45988.125826041665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45988.125826041665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45988.125826041665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45988.125826041665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45988.125826041665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45988.125826041665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45988.125826041665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45988.125826041665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45988.125826041665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45988.125826041665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45988.125826041665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45988.125826041665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45988.125826041665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45988.125826041665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45988.125826041665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45988.125826041665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45988.125826041665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45988.125826041665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45988.125826041665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45988.125826041665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45988.125826041665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45988.125826041665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45988.125826041665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45988.125826041665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45988.125826041665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45988.125826041665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45988.125826041665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45988.125826041665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45988.125826041665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45988.125826041665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45988.125826041665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45988.125826041665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45988.125826041665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45988.125826041665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45988.125826041665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45988.125826041665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45988.125826041665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45988.125826041665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45988.125826041665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45988.125826041665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45988.125826041665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45988.125826041665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45988.125826041665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45988.125826041665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45988.125826041665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45988.125826041665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45988.125826041665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45988.125826041665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45988.125826041665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45988.125826041665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45988.125826041665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45988.125826041665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45988.125826041665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45988.125826041665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45988.125826041665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45988.125826041665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45988.125826041665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45988.125826041665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45988.125826041665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45988.125826041665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45988.125826041665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45988.125826041665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45988.125826041665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45988.125826041665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45988.125826041665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45988.125826041665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45988.125826041665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45988.125826041665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45988.125826041665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45988.125826041665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45988.125826041665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45988.125826041665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45988.125826041665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45988.125826041665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45988.125826041665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45988.125826041665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45988.125826041665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45988.125826041665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45988.125826041665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45988.125826041665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45988.125826041665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45988.125826041665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45988.125826041665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45988.125826041665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45988.125826041665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45988.125826041665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45988.125826041665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45988.125826041665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45988.125826041665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45988.125826041665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45988.125826041665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45988.125826041665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45988.125826041665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45988.125826041665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45988.125826041665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45988.125826041665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45988.125826041665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45988.125826041665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45988.125826041665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45988.125826041665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45988.125826041665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45988.125826041665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45988.125826041665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45988.125826041665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45988.125826041665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45988.125826041665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45988.125826041665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45988.125826041665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45988.125826041665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45988.125826041665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45988.125826041665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45988.125826041665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45988.125826041665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45988.125826041665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45988.125826041665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45988.125826041665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45988.125826041665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45988.125826041665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45988.125826041665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45988.125826041665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45988.125826041665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45988.125826041665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45988.125826041665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45988.125826041665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45988.125826041665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45988.125826041665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45988.125826041665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45988.125826041665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45988.125826041665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45988.125826041665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45988.125826041665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45988.125826041665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45988.125826041665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45988.125826041665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45988.125826041665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45988.125826041665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45988.125826041665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45988.125826041665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45988.125826041665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45988.125826041665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45988.125826041665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45988.125826041665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45988.125826041665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45988.125826041665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45988.125826041665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45988.125826041665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45988.125826041665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45988.125826041665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45988.125826041665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45988.125826041665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45988.125826041665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45988.125826041665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45988.125826041665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45988.125826041665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45988.125826041665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45988.125826041665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45988.125826041665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45988.125826041665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45988.125826041665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45988.125826041665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45988.125826041665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45988.125826041665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45988.125826041665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45988.125826041665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45988.125826041665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45988.125826041665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45988.125826041665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45988.125826041665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45988.125826041665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45988.125826041665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45988.125826041665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45988.125826041665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45988.125826041665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45988.125826041665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45988.125826041665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45988.125826041665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45988.125826041665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45988.125826041665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45988.125826041665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45988.125826041665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45988.125826041665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45988.125826041665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45988.125826041665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45988.125826041665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45988.125826041665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45988.125826041665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45988.125826041665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45988.125826041665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45988.125826041665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45988.125826041665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45988.125826041665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45988.125826041665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45988.125826041665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45988.125826041665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45988.125826041665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45988.125826041665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45988.125826041665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45988.125826041665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45988.125826041665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45988.125826041665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45988.125826041665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45988.125826041665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45988.125826041665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45988.125826041665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45988.125826041665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45988.125826041665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45988.125826041665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45988.125826041665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45988.125826041665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45988.125826041665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45988.125826041665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45988.125826041665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45988.125826041665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45988.125826041665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45988.125826041665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45988.125826041665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45988.125826041665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45988.125826041665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45988.125826041665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45988.125826041665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45988.125826041665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45988.125826041665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45988.125826041665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45988.125826041665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45988.125826041665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45988.125826041665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45988.125826041665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45988.125826041665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45988.125826041665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45988.125826041665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45988.125826041665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45988.125826041665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45988.125826041665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45988.125826041665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45988.125826041665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45988.125826041665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45988.125826041665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45988.125826041665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45988.125826041665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45988.125826041665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45988.125826041665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45988.125826041665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45988.125826041665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45988.125826041665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45988.125826041665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45988.125826041665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45988.125826041665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45988.125826041665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45988.125826041665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45988.125826041665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45988.125826041665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45988.125826041665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45988.125826041665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45988.125826041665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45988.125826041665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45988.125826041665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45988.125826041665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45988.125826041665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45988.125826041665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45988.125826041665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45988.125826041665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45988.125826041665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45988.125826041665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284.64510844906908</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38665</v>
      </c>
      <c r="E3" s="91" t="s">
        <v>39021</v>
      </c>
      <c r="F3" s="92">
        <v>45988.052777777775</v>
      </c>
      <c r="G3" s="93">
        <f t="shared" ref="G3:G29" ca="1" si="0">IFERROR(NOW()-F3,"")</f>
        <v>7.3048263890086673E-2</v>
      </c>
      <c r="H3" s="92">
        <v>45988.047291666669</v>
      </c>
      <c r="I3" s="92" t="str">
        <f>IFERROR(VLOOKUP(D3,DB!A:F,6,0),"")</f>
        <v>Sceco</v>
      </c>
      <c r="J3" s="92" t="str">
        <f>IFERROR(VLOOKUP(D3,DB!A:G,7,0),"")</f>
        <v>No BB Shifted</v>
      </c>
      <c r="K3" s="94" t="s">
        <v>39112</v>
      </c>
      <c r="L3" s="88" t="str">
        <f>IFERROR(VLOOKUP(D3,DB!A:I,9,0),"")</f>
        <v>Latis</v>
      </c>
    </row>
    <row r="4" spans="1:16" ht="15" customHeight="1">
      <c r="A4" s="110"/>
      <c r="B4" s="110" t="str">
        <f>IFERROR(VLOOKUP(D4,DB!A:K,11,0),"")</f>
        <v/>
      </c>
      <c r="C4" s="90"/>
      <c r="D4" s="88"/>
      <c r="E4" s="91"/>
      <c r="F4" s="92"/>
      <c r="G4" s="93">
        <f t="shared" ca="1" si="0"/>
        <v>45988.125826041665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45988.125826041665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45988.125826041665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45988.125826041665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45988.125826041665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45988.125826041665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45988.125826041665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45988.125826041665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45988.125826041665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45988.125826041665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45988.125826041665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45988.125826041665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45988.125826041665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45988.125826041665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45988.125826041665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45988.125826041665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45988.125826041665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45988.125826041665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45988.125826041665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45988.125826041665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45988.125826041665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45988.125826041665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45988.125826041665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45988.125826041665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45988.125826041665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45988.125826041665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45988.125826041665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45988.125826041665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45988.125826041665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45988.125826041665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45988.125826041665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45988.125826041665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45988.125826041665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45988.125826041665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45988.125826041665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45988.125826041665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45988.125826041665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45988.125826041665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45988.125826041665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45988.125826041665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45988.125826041665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45988.125826041665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45988.125826041665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45988.125826041665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45988.125826041665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45988.125826041665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45988.125826041665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45988.125826041665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45988.125826041665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45988.125826041665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45988.125826041665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45988.125826041665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45988.125826041665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45988.125826041665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45988.125826041665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45988.125826041665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45988.125826041665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45988.125826041665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45988.125826041665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45988.125826041665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45988.125826041665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45988.125826041665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45988.125826041665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45988.125826041665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45988.125826041665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45988.125826041665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45988.125826041665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45988.125826041665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45988.125826041665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45988.125826041665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45988.125826041665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45988.125826041665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45988.125826041665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45988.125826041665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45988.125826041665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45988.125826041665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45988.125826041665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45988.125826041665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45988.125826041665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45988.125826041665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45988.125826041665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45988.125826041665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45988.125826041665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45988.125826041665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45988.125826041665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45988.125826041665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45988.125826041665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45988.125826041665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45988.125826041665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45988.125826041665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45988.125826041665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45988.125826041665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45988.125826041665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45988.125826041665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45988.125826041665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45988.125826041665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45988.125826041665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45988.125826041665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45988.125826041665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45988.125826041665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45988.125826041665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45988.125826041665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45988.125826041665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45988.125826041665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45988.125826041665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45988.125826041665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45988.125826041665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45988.125826041665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45988.125826041665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45988.125826041665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45988.125826041665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45988.125826041665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45988.125826041665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45988.125826041665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45988.125826041665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45988.125826041665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45988.125826041665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45988.125826041665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45988.125826041665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45988.125826041665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45988.125826041665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45988.125826041665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45988.125826041665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45988.125826041665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45988.125826041665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45988.125826041665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45988.125826041665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45988.125826041665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45988.125826041665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45988.125826041665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45988.125826041665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45988.125826041665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45988.125826041665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45988.125826041665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45988.125826041665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45988.125826041665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45988.125826041665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45988.125826041665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45988.125826041665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45988.125826041665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45988.125826041665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45988.125826041665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45988.125826041665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45988.125826041665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45988.125826041665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45988.125826041665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45988.125826041665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45988.125826041665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45988.125826041665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45988.125826041665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45988.125826041665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45988.125826041665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45988.125826041665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45988.125826041665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45988.125826041665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45988.125826041665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45988.125826041665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45988.125826041665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45988.125826041665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45988.125826041665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45988.125826041665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45988.125826041665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45988.125826041665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45988.125826041665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45988.125826041665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45988.125826041665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45988.125826041665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45988.125826041665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45988.125826041665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45988.125826041665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45988.125826041665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45988.125826041665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45988.125826041665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45988.125826041665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45988.125826041665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45988.125826041665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45988.125826041665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45988.125826041665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45988.125826041665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45988.125826041665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45988.125826041665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45988.125826041665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45988.125826041665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45988.125826041665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45988.125826041665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45988.125826041665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45988.125826041665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45988.125826041665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45988.125826041665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45988.125826041665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45988.125826041665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45988.125826041665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45988.125826041665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45988.125826041665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45988.125826041665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45988.125826041665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45988.125826041665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45988.125826041665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45988.125826041665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45988.125826041665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45988.125826041665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45988.125826041665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45988.125826041665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45988.125826041665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45988.125826041665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45988.125826041665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45988.125826041665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45988.125826041665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45988.125826041665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45988.125826041665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45988.125826041665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45988.125826041665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45988.125826041665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45988.125826041665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45988.125826041665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45988.125826041665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45988.125826041665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45988.125826041665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45988.125826041665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45988.125826041665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45988.125826041665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45988.125826041665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45988.125826041665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45988.125826041665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45988.125826041665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45988.125826041665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45988.125826041665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45988.125826041665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45988.125826041665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45988.125826041665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45988.125826041665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45988.125826041665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45988.125826041665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45988.125826041665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45988.125826041665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45988.125826041665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45988.125826041665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45988.125826041665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45988.125826041665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45988.125826041665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45988.125826041665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45988.125826041665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45988.125826041665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45988.125826041665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45988.125826041665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45988.125826041665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45988.125826041665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45988.125826041665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45988.125826041665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45988.125826041665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45988.125826041665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45988.125826041665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45988.125826041665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45988.125826041665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45988.125826041665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45988.125826041665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45988.125826041665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45988.125826041665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45988.125826041665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45988.125826041665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45988.125826041665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45988.125826041665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45988.125826041665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45988.125826041665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45988.125826041665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45988.125826041665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45988.125826041665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45988.125826041665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45988.125826041665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45988.125826041665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45988.125826041665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45988.125826041665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45988.125826041665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45988.125826041665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45988.125826041665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45988.125826041665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45988.125826041665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45988.125826041665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45988.125826041665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45988.125826041665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45988.125826041665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45988.125826041665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45988.125826041665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45988.125826041665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45988.125826041665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45988.125826041665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45988.125826041665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45988.125826041665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45988.125826041665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45988.125826041665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45988.125826041665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45988.125826041665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45988.125826041665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45988.125826041665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45988.125826041665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45988.125826041665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45988.125826041665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45988.125826041665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45988.125826041665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45988.125826041665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45988.125826041665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45988.125826041665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45988.125826041665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45988.125826041665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45988.125826041665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45988.125826041665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45988.125826041665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45988.125826041665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45988.125826041665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45988.125826041665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45988.125826041665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45988.125826041665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45988.125826041665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45988.125826041665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45988.125826041665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45988.125826041665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45988.125826041665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45988.125826041665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45988.125826041665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45988.125826041665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45988.125826041665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45988.125826041665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45988.125826041665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45988.125826041665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45988.125826041665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45988.125826041665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45988.125826041665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45988.125826041665</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96.293765856476966</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61.936948726848641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39.464714930552873</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6.7525274305517087</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8"/>
      <c r="E6" s="37"/>
      <c r="F6" s="38"/>
      <c r="G6" s="108">
        <f t="shared" ref="G6:G39" ca="1" si="2">IFERROR(NOW()-F6,"")</f>
        <v>45988.125826041665</v>
      </c>
      <c r="H6" s="38"/>
      <c r="I6" s="37" t="str">
        <f>IFERROR(VLOOKUP(D6,DB!A:F,6,0),"")</f>
        <v/>
      </c>
      <c r="J6" s="37" t="str">
        <f>IFERROR(VLOOKUP(D6,DB!A:G,7,0),"")</f>
        <v/>
      </c>
      <c r="K6" s="37"/>
      <c r="L6" s="37" t="str">
        <f>IFERROR(VLOOKUP(D6,DB!A:I,9,0),"")</f>
        <v/>
      </c>
    </row>
    <row r="7" spans="1:13" s="39" customFormat="1">
      <c r="A7" s="37"/>
      <c r="B7" s="37" t="str">
        <f>IFERROR(VLOOKUP(D7,DB!A:K,11,0),"")</f>
        <v/>
      </c>
      <c r="C7" s="37"/>
      <c r="D7" s="148"/>
      <c r="E7" s="37"/>
      <c r="F7" s="38"/>
      <c r="G7" s="108">
        <f t="shared" ca="1" si="2"/>
        <v>45988.125826041665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45988.125826041665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45988.125826041665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45988.125826041665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45988.125826041665</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45988.125826041665</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c r="E13" s="37"/>
      <c r="F13" s="38"/>
      <c r="G13" s="147">
        <f t="shared" ca="1" si="2"/>
        <v>45988.125826041665</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45988.125826041665</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45988.125826041665</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45988.125826041665</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45988.125826041665</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45988.125826041665</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45988.125826041665</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45988.125826041665</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45988.125826041665</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45988.125826041665</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45988.125826041665</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45988.125826041665</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45988.125826041665</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45988.125826041665</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45988.125826041665</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45988.125826041665</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45988.125826041665</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45988.125826041665</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45988.125826041665</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45988.125826041665</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45988.125826041665</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45988.125826041665</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45988.125826041665</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45988.125826041665</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45988.125826041665</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45988.125826041665</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45988.125826041665</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6.2978819441923406E-2</v>
      </c>
      <c r="H2" s="72">
        <v>45988.062800925924</v>
      </c>
      <c r="I2" s="124" t="str">
        <f>IFERROR(VLOOKUP(D2,DB!A:F,6,0),"")</f>
        <v>Generator-SG</v>
      </c>
      <c r="J2" s="144" t="str">
        <f>IFERROR(VLOOKUP(D2,DB!A:G,7,0),"")</f>
        <v>Dead</v>
      </c>
      <c r="K2" s="127" t="s">
        <v>39122</v>
      </c>
      <c r="L2" s="145" t="str">
        <f>IFERROR(VLOOKUP(D2,DB!A:I,9,0),"")</f>
        <v>Latis</v>
      </c>
    </row>
    <row r="3" spans="1:16382" ht="31.5" customHeight="1">
      <c r="A3"/>
      <c r="B3" s="124" t="str">
        <f>IFERROR(VLOOKUP(D3,DB!A:K,11,0),"")</f>
        <v/>
      </c>
      <c r="C3" s="125"/>
      <c r="D3" s="124"/>
      <c r="E3" s="106"/>
      <c r="F3"/>
      <c r="G3" s="72">
        <f ca="1">IFERROR(NOW()-F3,"-")</f>
        <v>45988.125826041665</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45988.125826041665</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45988.125826041665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45988.125826041665</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45988.125826041665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45988.125826041665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45988.125826041665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45988.125826041665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45988.125826041665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45988.125826041665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45988.125826041665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45988.125826041665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45988.125826041665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45988.125826041665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45988.125826041665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45988.125826041665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45988.125826041665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45988.125826041665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45988.125826041665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45988.125826041665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45988.125826041665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45988.125826041665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45988.125826041665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45988.125826041665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45988.125826041665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45988.125826041665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45988.125826041665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45988.125826041665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45988.125826041665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45988.125826041665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45988.125826041665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45988.125826041665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45988.125826041665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45988.125826041665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45988.125826041665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45988.125826041665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45988.125826041665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2025-11-27T00:02:41Z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