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15" documentId="13_ncr:1_{F6CB121F-512D-4AA6-A0C1-0FB36C537598}" xr6:coauthVersionLast="47" xr6:coauthVersionMax="47" xr10:uidLastSave="{AB5C5CBD-2892-488B-A6EE-EA30062E056A}"/>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<sst xmlns="http://schemas.openxmlformats.org/spreadsheetml/2006/main" count="179043" uniqueCount="39113">
  <si>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</si>
  <si>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</si>
  <si>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</si>
  <si>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</si>
  <si>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</si>
  <si>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</si>
  <si>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</si>
  <si>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</si>
  <si>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</si>
  <si>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</si>
  <si>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</si>
  <si>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</si>
  <si>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</si>
  <si>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</si>
  <si>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</si>
  <si>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</si>
  <si>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</si>
  <si>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</si>
  <si>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</si>
  <si>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</si>
  <si>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</si>
  <si>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</si>
  <si>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</si>
  <si>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</si>
  <si>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</si>
  <si>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</si>
  <si>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</si>
  <si>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</si>
  <si>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</si>
  <si>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</si>
  <si>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</si>
  <si>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</si>
  <si>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</si>
  <si>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</si>
  <si>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</si>
  <si>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</si>
  <si>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</si>
  <si>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</si>
  <si>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</si>
  <si>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</si>
  <si>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</si>
  <si>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</si>
  <si>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</si>
  <si>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</si>
  <si>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</si>
  <si>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</si>
  <si>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</si>
  <si>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</si>
  <si>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</si>
  <si>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</si>
  <si>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</si>
  <si>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</si>
  <si>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</si>
  <si>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</si>
  <si>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</si>
  <si>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</si>
  <si>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</si>
  <si>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</si>
  <si>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</si>
  <si>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</si>
  <si>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</si>
  <si>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</si>
  <si>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</si>
  <si>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</si>
  <si>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</si>
  <si>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</si>
  <si>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</si>
  <si>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</si>
  <si>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</si>
  <si>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</si>
  <si>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</si>
  <si>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</si>
  <si>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</si>
  <si>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</si>
  <si>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</si>
  <si>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</si>
  <si>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</si>
  <si>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</si>
  <si>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</si>
  <si>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</si>
  <si>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</si>
  <si>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</si>
  <si>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</si>
  <si>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</si>
  <si>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</si>
  <si>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</si>
  <si>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</si>
  <si>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</si>
  <si>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</si>
  <si>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</si>
  <si>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</si>
  <si>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</si>
  <si>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</si>
  <si>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</si>
  <si>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</si>
  <si>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</si>
  <si>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</si>
  <si>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</si>
  <si>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</si>
  <si>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</si>
  <si>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</si>
  <si>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</si>
  <si>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</si>
  <si>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</si>
  <si>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</si>
  <si>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</si>
  <si>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</si>
  <si>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</si>
  <si>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</si>
  <si>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</si>
  <si>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</si>
  <si>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</si>
  <si>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</si>
  <si>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</si>
  <si>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</si>
  <si>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</si>
  <si>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</si>
  <si>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</si>
  <si>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</si>
  <si>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</si>
  <si>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</si>
  <si>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</si>
  <si>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</si>
  <si>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</si>
  <si>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</si>
  <si>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</si>
  <si>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</si>
  <si>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</si>
  <si>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</si>
  <si>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</si>
  <si>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</si>
  <si>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</si>
  <si>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</si>
  <si>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</si>
  <si>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</si>
  <si>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</si>
  <si>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</si>
  <si>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</si>
  <si>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</si>
  <si>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</si>
  <si>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</si>
  <si>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</si>
  <si>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</si>
  <si>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</si>
  <si>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</si>
  <si>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</si>
  <si>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</si>
  <si>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</si>
  <si>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</si>
  <si>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</si>
  <si>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</si>
  <si>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</si>
  <si>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</si>
  <si>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</si>
  <si>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</si>
  <si>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</si>
  <si>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</si>
  <si>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</si>
  <si>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</si>
  <si>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</si>
  <si>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</si>
  <si>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</si>
  <si>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</si>
  <si>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</si>
  <si>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</si>
  <si>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</si>
  <si>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</si>
  <si>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</si>
  <si>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</si>
  <si>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</si>
  <si>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</si>
  <si>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</si>
  <si>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</si>
  <si>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</si>
  <si>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</si>
  <si>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</si>
  <si>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</si>
  <si>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</si>
  <si>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</si>
  <si>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</si>
  <si>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</si>
  <si>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</si>
  <si>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</si>
  <si>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</si>
  <si>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</si>
  <si>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</si>
  <si>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</si>
  <si>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</si>
  <si>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</si>
  <si>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</si>
  <si>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</si>
  <si>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</si>
  <si>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</si>
  <si>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</si>
  <si>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</si>
  <si>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</si>
  <si>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</si>
  <si>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</si>
  <si>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</si>
  <si>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</si>
  <si>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</si>
  <si>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</si>
  <si>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</si>
  <si>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</si>
  <si>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</si>
  <si>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</si>
  <si>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</si>
  <si>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</si>
  <si>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</si>
  <si>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</si>
  <si>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</si>
  <si>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</si>
  <si>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</si>
  <si>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</si>
  <si>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</si>
  <si>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</si>
  <si>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</si>
  <si>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</si>
  <si>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</si>
  <si>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</si>
  <si>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</si>
  <si>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</si>
  <si>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</si>
  <si>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</si>
  <si>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</si>
  <si>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</si>
  <si>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</si>
  <si>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</si>
  <si>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</si>
  <si>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</si>
  <si>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</si>
  <si>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</si>
  <si>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</si>
  <si>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</si>
  <si>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</si>
  <si>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</si>
  <si>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</si>
  <si>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</si>
  <si>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</si>
  <si>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</si>
  <si>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</si>
  <si>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</si>
  <si>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</si>
  <si>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</si>
  <si>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</si>
  <si>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</si>
  <si>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</si>
  <si>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</si>
  <si>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</si>
  <si>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</si>
  <si>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</si>
  <si>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</si>
  <si>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</si>
  <si>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</si>
  <si>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</si>
  <si>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</si>
  <si>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</si>
  <si>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</si>
  <si>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</si>
  <si>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</si>
  <si>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</si>
  <si>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</si>
  <si>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</si>
  <si>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</si>
  <si>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</si>
  <si>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</si>
  <si>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</si>
  <si>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</si>
  <si>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</si>
  <si>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</si>
  <si>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</si>
  <si>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</si>
  <si>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</si>
  <si>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</si>
  <si>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</si>
  <si>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</si>
  <si>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</si>
  <si>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</si>
  <si>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</si>
  <si>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</si>
  <si>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</si>
  <si>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</si>
  <si>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</si>
  <si>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</si>
  <si>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</si>
  <si>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</si>
  <si>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</si>
  <si>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</si>
  <si>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</si>
  <si>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</si>
  <si>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</si>
  <si>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</si>
  <si>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</si>
  <si>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</si>
  <si>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</si>
  <si>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</si>
  <si>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</si>
  <si>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</si>
  <si>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</si>
  <si>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</si>
  <si>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</si>
  <si>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</si>
  <si>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</si>
  <si>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</si>
  <si>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</si>
  <si>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</si>
  <si>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</si>
  <si>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</si>
  <si>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</si>
  <si>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</si>
  <si>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</si>
  <si>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</si>
  <si>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</si>
  <si>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</si>
  <si>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</si>
  <si>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</si>
  <si>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</si>
  <si>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</si>
  <si>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</si>
  <si>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</si>
  <si>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</si>
  <si>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</si>
  <si>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</si>
  <si>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</si>
  <si>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</si>
  <si>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</si>
  <si>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</si>
  <si>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</si>
  <si>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</si>
  <si>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</si>
  <si>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</si>
  <si>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</si>
  <si>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</si>
  <si>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</si>
  <si>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</si>
  <si>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</si>
  <si>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</si>
  <si>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</si>
  <si>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</si>
  <si>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</si>
  <si>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</si>
  <si>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</si>
  <si>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</si>
  <si>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</si>
  <si>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</si>
  <si>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</si>
  <si>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</si>
  <si>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</si>
  <si>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</si>
  <si>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</si>
  <si>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</si>
  <si>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</si>
  <si>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</si>
  <si>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</si>
  <si>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</si>
  <si>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</si>
  <si>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</si>
  <si>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</si>
  <si>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</si>
  <si>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</si>
  <si>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</si>
  <si>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</si>
  <si>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</si>
  <si>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</si>
  <si>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</si>
  <si>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</si>
  <si>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</si>
  <si>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</si>
  <si>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</si>
  <si>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</si>
  <si>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</si>
  <si>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</si>
  <si>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</si>
  <si>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</si>
  <si>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</si>
  <si>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</si>
  <si>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</si>
  <si>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</si>
  <si>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</si>
  <si>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</si>
  <si>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</si>
  <si>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</si>
  <si>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</si>
  <si>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</si>
  <si>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</si>
  <si>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</si>
  <si>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</si>
  <si>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</si>
  <si>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</si>
  <si>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</si>
  <si>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</si>
  <si>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</si>
  <si>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</si>
  <si>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</si>
  <si>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</si>
  <si>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</si>
  <si>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</si>
  <si>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</si>
  <si>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</si>
  <si>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</si>
  <si>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</si>
  <si>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</si>
  <si>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</si>
  <si>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</si>
  <si>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</si>
  <si>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</si>
  <si>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</si>
  <si>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</si>
  <si>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</si>
  <si>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</si>
  <si>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</si>
  <si>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</si>
  <si>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</si>
  <si>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</si>
  <si>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</si>
  <si>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</si>
  <si>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</si>
  <si>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</si>
  <si>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</si>
  <si>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</si>
  <si>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</si>
  <si>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</si>
  <si>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</si>
  <si>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</si>
  <si>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</si>
  <si>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</si>
  <si>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</si>
  <si>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</si>
  <si>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</si>
  <si>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</si>
  <si>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</si>
  <si>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</si>
  <si>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</si>
  <si>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</si>
  <si>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</si>
  <si>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</si>
  <si>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</si>
  <si>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</si>
  <si>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</si>
  <si>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</si>
  <si>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</si>
  <si>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</si>
  <si>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</si>
  <si>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</si>
  <si>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</si>
  <si>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</si>
  <si>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</si>
  <si>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</si>
  <si>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</si>
  <si>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</si>
  <si>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</si>
  <si>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</si>
  <si>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</si>
  <si>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</si>
  <si>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</si>
  <si>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</si>
  <si>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</si>
  <si>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</si>
  <si>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</si>
  <si>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</si>
  <si>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</si>
  <si>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</si>
  <si>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</si>
  <si>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</si>
  <si>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</si>
  <si>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</si>
  <si>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</si>
  <si>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</si>
  <si>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</si>
  <si>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</si>
  <si>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</si>
  <si>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</si>
  <si>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</si>
  <si>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</si>
  <si>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</si>
  <si>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</si>
  <si>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</si>
  <si>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</si>
  <si>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</si>
  <si>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</si>
  <si>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</si>
  <si>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</si>
  <si>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</si>
  <si>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</si>
  <si>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</si>
  <si>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</si>
  <si>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</si>
  <si>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</si>
  <si>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</si>
  <si>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</si>
  <si>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</si>
  <si>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</si>
  <si>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</si>
  <si>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</si>
  <si>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</si>
  <si>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</si>
  <si>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</si>
  <si>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</si>
  <si>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</si>
  <si>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</si>
  <si>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</si>
  <si>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</si>
  <si>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</si>
  <si>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</si>
  <si>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</si>
  <si>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</si>
  <si>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</si>
  <si>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</si>
  <si>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</si>
  <si>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</si>
  <si>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</si>
  <si>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</si>
  <si>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</si>
  <si>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</si>
  <si>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</si>
  <si>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</si>
  <si>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</si>
  <si>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</si>
  <si>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</si>
  <si>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</si>
  <si>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</si>
  <si>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</si>
  <si>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</si>
  <si>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</si>
  <si>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</si>
  <si>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</si>
  <si>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</si>
  <si>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</si>
  <si>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</si>
  <si>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</si>
  <si>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</si>
  <si>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</si>
  <si>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</si>
  <si>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</si>
  <si>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</si>
  <si>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</si>
  <si>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</si>
  <si>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</si>
  <si>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</si>
  <si>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</si>
  <si>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</si>
  <si>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</si>
  <si>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</si>
  <si>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</si>
  <si>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</si>
  <si>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</si>
  <si>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</si>
  <si>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</si>
  <si>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</si>
  <si>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</si>
  <si>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</si>
  <si>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</si>
  <si>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</si>
  <si>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</si>
  <si>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</si>
  <si>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</si>
  <si>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</si>
  <si>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</si>
  <si>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</si>
  <si>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</si>
  <si>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</si>
  <si>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</si>
  <si>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</si>
  <si>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</si>
  <si>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</si>
  <si>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</si>
  <si>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</si>
  <si>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</si>
  <si>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</si>
  <si>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</si>
  <si>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</si>
  <si>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</si>
  <si>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</si>
  <si>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</si>
  <si>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</si>
  <si>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</si>
  <si>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</si>
  <si>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</si>
  <si>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</si>
  <si>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</si>
  <si>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</si>
  <si>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</si>
  <si>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</si>
  <si>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</si>
  <si>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</si>
  <si>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</si>
  <si>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</si>
  <si>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</si>
  <si>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</si>
  <si>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</si>
  <si>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</si>
  <si>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</si>
  <si>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</si>
  <si>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</si>
  <si>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</si>
  <si>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</si>
  <si>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</si>
  <si>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</si>
  <si>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</si>
  <si>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</si>
  <si>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</si>
  <si>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</si>
  <si>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</si>
  <si>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</si>
  <si>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</si>
  <si>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</si>
  <si>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</si>
  <si>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</si>
  <si>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</si>
  <si>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</si>
  <si>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</si>
  <si>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</si>
  <si>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</si>
  <si>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</si>
  <si>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</si>
  <si>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</si>
  <si>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</si>
  <si>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</si>
  <si>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</si>
  <si>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</si>
  <si>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</si>
  <si>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</si>
  <si>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</si>
  <si>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</si>
  <si>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</si>
  <si>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</si>
  <si>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</si>
  <si>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</si>
  <si>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</si>
  <si>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</si>
  <si>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</si>
  <si>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</si>
  <si>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</si>
  <si>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</si>
  <si>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</si>
  <si>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</si>
  <si>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</si>
  <si>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</si>
  <si>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</si>
  <si>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</si>
  <si>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</si>
  <si>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</si>
  <si>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</si>
  <si>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</si>
  <si>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</si>
  <si>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</si>
  <si>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</si>
  <si>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</si>
  <si>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</si>
  <si>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</si>
  <si>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</si>
  <si>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</si>
  <si>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</si>
  <si>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</si>
  <si>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</si>
  <si>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</si>
  <si>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</si>
  <si>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</si>
  <si>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</si>
  <si>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</si>
  <si>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</si>
  <si>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</si>
  <si>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</si>
  <si>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</si>
  <si>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</si>
  <si>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</si>
  <si>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</si>
  <si>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</si>
  <si>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</si>
  <si>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</si>
  <si>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</si>
  <si>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</si>
  <si>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</si>
  <si>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</si>
  <si>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</si>
  <si>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</si>
  <si>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</si>
  <si>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</si>
  <si>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</si>
  <si>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</si>
  <si>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</si>
  <si>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</si>
  <si>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</si>
  <si>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</si>
  <si>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</si>
  <si>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</si>
  <si>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</si>
  <si>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</si>
  <si>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</si>
  <si>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</si>
  <si>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</si>
  <si>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</si>
  <si>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</si>
  <si>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</si>
  <si>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</si>
  <si>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</si>
  <si>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</si>
  <si>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</si>
  <si>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</si>
  <si>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</si>
  <si>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</si>
  <si>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</si>
  <si>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</si>
  <si>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</si>
  <si>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</si>
  <si>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</si>
  <si>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</si>
  <si>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</si>
  <si>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</si>
  <si>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</si>
  <si>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</si>
  <si>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</si>
  <si>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</si>
  <si>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</si>
  <si>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</si>
  <si>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</si>
  <si>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</si>
  <si>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</si>
  <si>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</si>
  <si>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</si>
  <si>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</si>
  <si>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</si>
  <si>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</si>
  <si>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</si>
  <si>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</si>
  <si>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</si>
  <si>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</si>
  <si>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</si>
  <si>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</si>
  <si>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</si>
  <si>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</si>
  <si>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</si>
  <si>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</si>
  <si>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</si>
  <si>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</si>
  <si>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</si>
  <si>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</si>
  <si>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</si>
  <si>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</si>
  <si>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</si>
  <si>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</si>
  <si>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</si>
  <si>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</si>
  <si>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</si>
  <si>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</si>
  <si>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</si>
  <si>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</si>
  <si>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</si>
  <si>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</si>
  <si>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</si>
  <si>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</si>
  <si>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</si>
  <si>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</si>
  <si>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</si>
  <si>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</si>
  <si>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</si>
  <si>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</si>
  <si>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</si>
  <si>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</si>
  <si>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</si>
  <si>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</si>
  <si>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</si>
  <si>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</si>
  <si>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</si>
  <si>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</si>
  <si>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</si>
  <si>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</si>
  <si>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</si>
  <si>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</si>
  <si>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</si>
  <si>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</si>
  <si>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</si>
  <si>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</si>
  <si>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</si>
  <si>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</si>
  <si>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</si>
  <si>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</si>
  <si>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</si>
  <si>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</si>
  <si>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</si>
  <si>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</si>
  <si>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</si>
  <si>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</si>
  <si>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</si>
  <si>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</si>
  <si>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</si>
  <si>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</si>
  <si>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</si>
  <si>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</si>
  <si>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</si>
  <si>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</si>
  <si>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</si>
  <si>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</si>
  <si>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</si>
  <si>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</si>
  <si>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</si>
  <si>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</si>
  <si>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</si>
  <si>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</si>
  <si>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</si>
  <si>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</si>
  <si>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</si>
  <si>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</si>
  <si>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</si>
  <si>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</si>
  <si>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</si>
  <si>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</si>
  <si>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</si>
  <si>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</si>
  <si>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</si>
  <si>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</si>
  <si>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</si>
  <si>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</si>
  <si>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</si>
  <si>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</si>
  <si>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</si>
  <si>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</si>
  <si>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</si>
  <si>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</si>
  <si>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</si>
  <si>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</si>
  <si>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</si>
  <si>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</si>
  <si>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</si>
  <si>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</si>
  <si>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</si>
  <si>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</si>
  <si>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</si>
  <si>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</si>
  <si>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</si>
  <si>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</si>
  <si>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</si>
  <si>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</si>
  <si>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</si>
  <si>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</si>
  <si>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</si>
  <si>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</si>
  <si>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</si>
  <si>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</si>
  <si>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</si>
  <si>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</si>
  <si>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</si>
  <si>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</si>
  <si>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</si>
  <si>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</si>
  <si>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</si>
  <si>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</si>
  <si>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</si>
  <si>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</si>
  <si>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</si>
  <si>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</si>
  <si>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</si>
  <si>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</si>
  <si>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</si>
  <si>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</si>
  <si>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</si>
  <si>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</si>
  <si>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</si>
  <si>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</si>
  <si>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</si>
  <si>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</si>
  <si>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</si>
  <si>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</si>
  <si>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</si>
  <si>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</si>
  <si>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</si>
  <si>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</si>
  <si>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</si>
  <si>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</si>
  <si>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</si>
  <si>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</si>
  <si>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</si>
  <si>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</si>
  <si>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</si>
  <si>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</si>
  <si>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</si>
  <si>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</si>
  <si>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</si>
  <si>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</si>
  <si>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</si>
  <si>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</si>
  <si>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</si>
  <si>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</si>
  <si>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</si>
  <si>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</si>
  <si>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</si>
  <si>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</si>
  <si>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</si>
  <si>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</si>
  <si>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</si>
  <si>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</si>
  <si>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</si>
  <si>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</si>
  <si>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</si>
  <si>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</si>
  <si>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</si>
  <si>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</si>
  <si>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</si>
  <si>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</si>
  <si>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</si>
  <si>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</si>
  <si>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</si>
  <si>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</si>
  <si>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</si>
  <si>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</si>
  <si>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</si>
  <si>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</si>
  <si>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</si>
  <si>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</si>
  <si>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</si>
  <si>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</si>
  <si>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</si>
  <si>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</si>
  <si>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</si>
  <si>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</si>
  <si>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</si>
  <si>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</si>
  <si>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</si>
  <si>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</si>
  <si>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</si>
  <si>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</si>
  <si>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</si>
  <si>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</si>
  <si>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</si>
  <si>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</si>
  <si>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</si>
  <si>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</si>
  <si>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</si>
  <si>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</si>
  <si>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</si>
  <si>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</si>
  <si>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</si>
  <si>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</si>
  <si>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</si>
  <si>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</si>
  <si>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</si>
  <si>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</si>
  <si>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</si>
  <si>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</si>
  <si>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</si>
  <si>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</si>
  <si>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</si>
  <si>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</si>
  <si>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</si>
  <si>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</si>
  <si>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</si>
  <si>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</si>
  <si>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</si>
  <si>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</si>
  <si>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</si>
  <si>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</si>
  <si>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</si>
  <si>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</si>
  <si>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</si>
  <si>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</si>
  <si>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</si>
  <si>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</si>
  <si>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</si>
  <si>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</si>
  <si>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</si>
  <si>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</si>
  <si>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</si>
  <si>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</si>
  <si>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</si>
  <si>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</si>
  <si>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</si>
  <si>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</si>
  <si>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</si>
  <si>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</si>
  <si>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</si>
  <si>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</si>
  <si>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</si>
  <si>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</si>
  <si>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</si>
  <si>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</si>
  <si>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</si>
  <si>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</si>
  <si>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</si>
  <si>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</si>
  <si>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</si>
  <si>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</si>
  <si>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</si>
  <si>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</si>
  <si>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</si>
  <si>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</si>
  <si>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</si>
  <si>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</si>
  <si>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</si>
  <si>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</si>
  <si>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</si>
  <si>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</si>
  <si>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</si>
  <si>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</si>
  <si>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</si>
  <si>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</si>
  <si>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</si>
  <si>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</si>
  <si>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</si>
  <si>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</si>
  <si>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</si>
  <si>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</si>
  <si>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</si>
  <si>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</si>
  <si>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</si>
  <si>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</si>
  <si>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</si>
  <si>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</si>
  <si>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</si>
  <si>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</si>
  <si>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</si>
  <si>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</si>
  <si>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</si>
  <si>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</si>
  <si>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</si>
  <si>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</si>
  <si>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</si>
  <si>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</si>
  <si>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</si>
  <si>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</si>
  <si>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</si>
  <si>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</si>
  <si>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</si>
  <si>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</si>
  <si>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</si>
  <si>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</si>
  <si>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</si>
  <si>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</si>
  <si>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</si>
  <si>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</si>
  <si>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</si>
  <si>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</si>
  <si>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</si>
  <si>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</si>
  <si>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</si>
  <si>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</si>
  <si>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</si>
  <si>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</si>
  <si>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</si>
  <si>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</si>
  <si>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</si>
  <si>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</si>
  <si>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</si>
  <si>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</si>
  <si>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</si>
  <si>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</si>
  <si>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</si>
  <si>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</si>
  <si>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</si>
  <si>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</si>
  <si>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</si>
  <si>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</si>
  <si>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</si>
  <si>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</si>
  <si>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</si>
  <si>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</si>
  <si>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</si>
  <si>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</si>
  <si>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</si>
  <si>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</si>
  <si>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</si>
  <si>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</si>
  <si>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</si>
  <si>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</si>
  <si>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</si>
  <si>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</si>
  <si>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</si>
  <si>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</si>
  <si>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</si>
  <si>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</si>
  <si>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</si>
  <si>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</si>
  <si>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</si>
  <si>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</si>
  <si>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</si>
  <si>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</si>
  <si>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</si>
  <si>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</si>
  <si>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</si>
  <si>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</si>
  <si>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</si>
  <si>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</si>
  <si>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</si>
  <si>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</si>
  <si>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</si>
  <si>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</si>
  <si>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</si>
  <si>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</si>
  <si>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</si>
  <si>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</si>
  <si>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</si>
  <si>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</si>
  <si>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</si>
  <si>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</si>
  <si>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</si>
  <si>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</si>
  <si>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</si>
  <si>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</si>
  <si>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</si>
  <si>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</si>
  <si>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</si>
  <si>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</si>
  <si>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</si>
  <si>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</si>
  <si>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</si>
  <si>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</si>
  <si>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</si>
  <si>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</si>
  <si>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</si>
  <si>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</si>
  <si>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</si>
  <si>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</si>
  <si>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</si>
  <si>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</si>
  <si>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</si>
  <si>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</si>
  <si>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</si>
  <si>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</si>
  <si>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</si>
  <si>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</si>
  <si>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</si>
  <si>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</si>
  <si>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</si>
  <si>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</si>
  <si>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</si>
  <si>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</si>
  <si>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</si>
  <si>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</si>
  <si>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</si>
  <si>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</si>
  <si>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</si>
  <si>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</si>
  <si>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</si>
  <si>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</si>
  <si>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</si>
  <si>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</si>
  <si>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</si>
  <si>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</si>
  <si>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</si>
  <si>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</si>
  <si>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</si>
  <si>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</si>
  <si>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</si>
  <si>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</si>
  <si>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</si>
  <si>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</si>
  <si>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</si>
  <si>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</si>
  <si>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</si>
  <si>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</si>
  <si>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</si>
  <si>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</si>
  <si>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</si>
  <si>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</si>
  <si>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</si>
  <si>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</si>
  <si>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</si>
  <si>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</si>
  <si>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</si>
  <si>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</si>
  <si>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</si>
  <si>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</si>
  <si>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</si>
  <si>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</si>
  <si>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</si>
  <si>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</si>
  <si>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</si>
  <si>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</si>
  <si>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</si>
  <si>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</si>
  <si>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</si>
  <si>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</si>
  <si>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</si>
  <si>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</si>
  <si>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</si>
  <si>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</si>
  <si>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</si>
  <si>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</si>
  <si>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</si>
  <si>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</si>
  <si>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</si>
  <si>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</si>
  <si>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</si>
  <si>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</si>
  <si>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</si>
  <si>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</si>
  <si>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</si>
  <si>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</si>
  <si>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</si>
  <si>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</si>
  <si>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</si>
  <si>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</si>
  <si>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</si>
  <si>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</si>
  <si>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</si>
  <si>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</si>
  <si>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</si>
  <si>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</si>
  <si>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</si>
  <si>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</si>
  <si>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</si>
  <si>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</si>
  <si>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</si>
  <si>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</si>
  <si>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</si>
  <si>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</si>
  <si>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</si>
  <si>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</si>
  <si>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</si>
  <si>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</si>
  <si>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</si>
  <si>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</si>
  <si>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</si>
  <si>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</si>
  <si>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</si>
  <si>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</si>
  <si>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</si>
  <si>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</si>
  <si>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</si>
  <si>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</si>
  <si>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</si>
  <si>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</si>
  <si>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</si>
  <si>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</si>
  <si>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</si>
  <si>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</si>
  <si>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</si>
  <si>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</si>
  <si>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</si>
  <si>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</si>
  <si>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</si>
  <si>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</si>
  <si>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</si>
  <si>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</si>
  <si>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</si>
  <si>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</si>
  <si>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</si>
  <si>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</si>
  <si>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</si>
  <si>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</si>
  <si>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</si>
  <si>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</si>
  <si>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</si>
  <si>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</si>
  <si>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</si>
  <si>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</si>
  <si>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</si>
  <si>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</si>
  <si>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</si>
  <si>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</si>
  <si>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</si>
  <si>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</si>
  <si>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</si>
  <si>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</si>
  <si>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</si>
  <si>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</si>
  <si>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</si>
  <si>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</si>
  <si>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</si>
  <si>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</si>
  <si>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</si>
  <si>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</si>
  <si>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</si>
  <si>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</si>
  <si>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</si>
  <si>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</si>
  <si>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</si>
  <si>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</si>
  <si>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</si>
  <si>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</si>
  <si>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</si>
  <si>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</si>
  <si>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</si>
  <si>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</si>
  <si>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</si>
  <si>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</si>
  <si>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</si>
  <si>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</si>
  <si>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</si>
  <si>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</si>
  <si>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</si>
  <si>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</si>
  <si>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</si>
  <si>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</si>
  <si>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</si>
  <si>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</si>
  <si>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</si>
  <si>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</si>
  <si>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</si>
  <si>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</si>
  <si>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</si>
  <si>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</si>
  <si>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</si>
  <si>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</si>
  <si>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</si>
  <si>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</si>
  <si>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</si>
  <si>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</si>
  <si>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</si>
  <si>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</si>
  <si>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</si>
  <si>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</si>
  <si>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</si>
  <si>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</si>
  <si>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</si>
  <si>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</si>
  <si>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</si>
  <si>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</si>
  <si>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</si>
  <si>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</si>
  <si>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</si>
  <si>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</si>
  <si>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</si>
  <si>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</si>
  <si>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</si>
  <si>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</si>
  <si>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</si>
  <si>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</si>
  <si>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</si>
  <si>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</si>
  <si>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</si>
  <si>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</si>
  <si>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</si>
  <si>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</si>
  <si>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</si>
  <si>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</si>
  <si>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</si>
  <si>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</si>
  <si>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</si>
  <si>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</si>
  <si>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</si>
  <si>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</si>
  <si>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</si>
  <si>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</si>
  <si>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</si>
  <si>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</si>
  <si>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</si>
  <si>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</si>
  <si>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</si>
  <si>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</si>
  <si>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</si>
  <si>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</si>
  <si>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</si>
  <si>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</si>
  <si>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</si>
  <si>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</si>
  <si>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</si>
  <si>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</si>
  <si>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</si>
  <si>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</si>
  <si>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</si>
  <si>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</si>
  <si>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</si>
  <si>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</si>
  <si>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</si>
  <si>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</si>
  <si>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</si>
  <si>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</si>
  <si>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</si>
  <si>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</si>
  <si>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</si>
  <si>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</si>
  <si>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</si>
  <si>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</si>
  <si>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</si>
  <si>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</si>
  <si>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</si>
  <si>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</si>
  <si>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</si>
  <si>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</si>
  <si>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</si>
  <si>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</si>
  <si>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</si>
  <si>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</si>
  <si>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</si>
  <si>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</si>
  <si>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</si>
  <si>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</si>
  <si>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</si>
  <si>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</si>
  <si>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</si>
  <si>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</si>
  <si>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</si>
  <si>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</si>
  <si>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</si>
  <si>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</si>
  <si>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</si>
  <si>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</si>
  <si>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</si>
  <si>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</si>
  <si>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</si>
  <si>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</si>
  <si>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</si>
  <si>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</si>
  <si>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</si>
  <si>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</si>
  <si>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</si>
  <si>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</si>
  <si>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</si>
  <si>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</si>
  <si>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</si>
  <si>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</si>
  <si>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</si>
  <si>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</si>
  <si>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</si>
  <si>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</si>
  <si>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</si>
  <si>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</si>
  <si>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</si>
  <si>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</si>
  <si>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</si>
  <si>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</si>
  <si>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</si>
  <si>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</si>
  <si>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</si>
  <si>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</si>
  <si>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</si>
  <si>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</si>
  <si>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</si>
  <si>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</si>
  <si>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</si>
  <si>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</si>
  <si>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</si>
  <si>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</si>
  <si>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</si>
  <si>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</si>
  <si>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</si>
  <si>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</si>
  <si>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</si>
  <si>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</si>
  <si>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</si>
  <si>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</si>
  <si>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</si>
  <si>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</si>
  <si>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</si>
  <si>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</si>
  <si>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</si>
  <si>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</si>
  <si>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</si>
  <si>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</si>
  <si>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</si>
  <si>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</si>
  <si>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</si>
  <si>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</si>
  <si>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</si>
  <si>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</si>
  <si>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</si>
  <si>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</si>
  <si>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</si>
  <si>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</si>
  <si>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</si>
  <si>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</si>
  <si>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</si>
  <si>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</si>
  <si>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</si>
  <si>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</si>
  <si>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</si>
  <si>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</si>
  <si>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</si>
  <si>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</si>
  <si>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</si>
  <si>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</si>
  <si>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</si>
  <si>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</si>
  <si>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</si>
  <si>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</si>
  <si>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</si>
  <si>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</si>
  <si>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</si>
  <si>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</si>
  <si>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</si>
  <si>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</si>
  <si>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</si>
  <si>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</si>
  <si>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</si>
  <si>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</si>
  <si>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</si>
  <si>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</si>
  <si>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</si>
  <si>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</si>
  <si>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</si>
  <si>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</si>
  <si>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</si>
  <si>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</si>
  <si>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</si>
  <si>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</si>
  <si>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</si>
  <si>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</si>
  <si>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</si>
  <si>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</si>
  <si>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</si>
  <si>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</si>
  <si>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</si>
  <si>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</si>
  <si>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</si>
  <si>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</si>
  <si>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</si>
  <si>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</si>
  <si>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</si>
  <si>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</si>
  <si>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</si>
  <si>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</si>
  <si>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</si>
  <si>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</si>
  <si>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</si>
  <si>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</si>
  <si>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</si>
  <si>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</si>
  <si>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</si>
  <si>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</si>
  <si>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</si>
  <si>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</si>
  <si>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</si>
  <si>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</si>
  <si>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</si>
  <si>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</si>
  <si>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</si>
  <si>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</si>
  <si>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</si>
  <si>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</si>
  <si>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</si>
  <si>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</si>
  <si>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</si>
  <si>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</si>
  <si>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</si>
  <si>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</si>
  <si>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</si>
  <si>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</si>
  <si>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</si>
  <si>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</si>
  <si>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</si>
  <si>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</si>
  <si>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</si>
  <si>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</si>
  <si>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</si>
  <si>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</si>
  <si>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</si>
  <si>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</si>
  <si>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</si>
  <si>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</si>
  <si>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</si>
  <si>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</si>
  <si>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</si>
  <si>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</si>
  <si>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</si>
  <si>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</si>
  <si>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</si>
  <si>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</si>
  <si>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</si>
  <si>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</si>
  <si>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</si>
  <si>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</si>
  <si>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</si>
  <si>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</si>
  <si>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</si>
  <si>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</si>
  <si>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</si>
  <si>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</si>
  <si>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</si>
  <si>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</si>
  <si>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</si>
  <si>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</si>
  <si>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</si>
  <si>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</si>
  <si>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</si>
  <si>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</si>
  <si>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</si>
  <si>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</si>
  <si>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</si>
  <si>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</si>
  <si>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</si>
  <si>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</si>
  <si>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</si>
  <si>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</si>
  <si>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</si>
  <si>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</si>
  <si>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</si>
  <si>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</si>
  <si>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</si>
  <si>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</si>
  <si>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</si>
  <si>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</si>
  <si>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</si>
  <si>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</si>
  <si>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</si>
  <si>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</si>
  <si>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</si>
  <si>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</si>
  <si>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</si>
  <si>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</si>
  <si>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</si>
  <si>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</si>
  <si>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</si>
  <si>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</si>
  <si>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</si>
  <si>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</si>
  <si>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</si>
  <si>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</si>
  <si>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</si>
  <si>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</si>
  <si>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</si>
  <si>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</si>
  <si>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</si>
  <si>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</si>
  <si>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</si>
  <si>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</si>
  <si>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</si>
  <si>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</si>
  <si>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</si>
  <si>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</si>
  <si>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</si>
  <si>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</si>
  <si>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</si>
  <si>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</si>
  <si>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</si>
  <si>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</si>
  <si>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</si>
  <si>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</si>
  <si>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</si>
  <si>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</si>
  <si>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</si>
  <si>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</si>
  <si>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</si>
  <si>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</si>
  <si>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</si>
  <si>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</si>
  <si>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</si>
  <si>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</si>
  <si>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</si>
  <si>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</si>
  <si>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</si>
  <si>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</si>
  <si>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</si>
  <si>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</si>
  <si>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</si>
  <si>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</si>
  <si>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</si>
  <si>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</si>
  <si>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</si>
  <si>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</si>
  <si>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</si>
  <si>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</si>
  <si>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</si>
  <si>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</si>
  <si>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</si>
  <si>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</si>
  <si>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</si>
  <si>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</si>
  <si>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</si>
  <si>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</si>
  <si>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</si>
  <si>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</si>
  <si>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</si>
  <si>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</si>
  <si>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</si>
  <si>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</si>
  <si>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</si>
  <si>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</si>
  <si>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</si>
  <si>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</si>
  <si>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</si>
  <si>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</si>
  <si>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</si>
  <si>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</si>
  <si>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</si>
  <si>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</si>
  <si>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</si>
  <si>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</si>
  <si>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</si>
  <si>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</si>
  <si>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</si>
  <si>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</si>
  <si>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</si>
  <si>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</si>
  <si>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</si>
  <si>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</si>
  <si>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</si>
  <si>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</si>
  <si>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</si>
  <si>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</si>
  <si>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</si>
  <si>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</si>
  <si>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</si>
  <si>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</si>
  <si>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</si>
  <si>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</si>
  <si>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</si>
  <si>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</si>
  <si>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</si>
  <si>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</si>
  <si>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</si>
  <si>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</si>
  <si>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</si>
  <si>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</si>
  <si>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</si>
  <si>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</si>
  <si>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</si>
  <si>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</si>
  <si>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</si>
  <si>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</si>
  <si>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</si>
  <si>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</si>
  <si>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</si>
  <si>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</si>
  <si>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</si>
  <si>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</si>
  <si>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</si>
  <si>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</si>
  <si>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</si>
  <si>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</si>
  <si>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</si>
  <si>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</si>
  <si>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</si>
  <si>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</si>
  <si>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</si>
  <si>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</si>
  <si>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</si>
  <si>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</si>
  <si>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</si>
  <si>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</si>
  <si>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</si>
  <si>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</si>
  <si>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</si>
  <si>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</si>
  <si>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</si>
  <si>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</si>
  <si>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</si>
  <si>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</si>
  <si>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</si>
  <si>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</si>
  <si>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</si>
  <si>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</si>
  <si>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</si>
  <si>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</si>
  <si>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</si>
  <si>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</si>
  <si>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</si>
  <si>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</si>
  <si>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</si>
  <si>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</si>
  <si>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</si>
  <si>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</si>
  <si>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</si>
  <si>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</si>
  <si>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</si>
  <si>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</si>
  <si>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</si>
  <si>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</si>
  <si>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</si>
  <si>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</si>
  <si>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</si>
  <si>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</si>
  <si>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</si>
  <si>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</si>
  <si>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</si>
  <si>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</si>
  <si>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</si>
  <si>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</si>
  <si>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</si>
  <si>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</si>
  <si>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</si>
  <si>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</si>
  <si>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</si>
  <si>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</si>
  <si>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</si>
  <si>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</si>
  <si>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</si>
  <si>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</si>
  <si>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</si>
  <si>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</si>
  <si>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</si>
  <si>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</si>
  <si>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</si>
  <si>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</si>
  <si>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</si>
  <si>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</si>
  <si>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</si>
  <si>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</si>
  <si>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</si>
  <si>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</si>
  <si>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</si>
  <si>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</si>
  <si>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</si>
  <si>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</si>
  <si>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</si>
  <si>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</si>
  <si>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</si>
  <si>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</si>
  <si>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</si>
  <si>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</si>
  <si>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</si>
  <si>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</si>
  <si>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</si>
  <si>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</si>
  <si>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</si>
  <si>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</si>
  <si>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</si>
  <si>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</si>
  <si>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</si>
  <si>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</si>
  <si>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</si>
  <si>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</si>
  <si>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</si>
  <si>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</si>
  <si>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</si>
  <si>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</si>
  <si>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</si>
  <si>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</si>
  <si>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</si>
  <si>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</si>
  <si>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</si>
  <si>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</si>
  <si>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</si>
  <si>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</si>
  <si>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</si>
  <si>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</si>
  <si>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</si>
  <si>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</si>
  <si>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</si>
  <si>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</si>
  <si>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</si>
  <si>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</si>
  <si>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</si>
  <si>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</si>
  <si>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</si>
  <si>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</si>
  <si>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</si>
  <si>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</si>
  <si>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</si>
  <si>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</si>
  <si>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</si>
  <si>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</si>
  <si>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</si>
  <si>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</si>
  <si>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</si>
  <si>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</si>
  <si>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</si>
  <si>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</si>
  <si>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</si>
  <si>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</si>
  <si>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</si>
  <si>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</si>
  <si>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</si>
  <si>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</si>
  <si>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</si>
  <si>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</si>
  <si>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</si>
  <si>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</si>
  <si>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</si>
  <si>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</si>
  <si>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</si>
  <si>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</si>
  <si>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</si>
  <si>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</si>
  <si>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</si>
  <si>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</si>
  <si>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</si>
  <si>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</si>
  <si>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</si>
  <si>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</si>
  <si>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</si>
  <si>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</si>
  <si>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</si>
  <si>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</si>
  <si>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</si>
  <si>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</si>
  <si>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</si>
  <si>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</si>
  <si>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</si>
  <si>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</si>
  <si>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</si>
  <si>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</si>
  <si>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</si>
  <si>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</si>
  <si>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</si>
  <si>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</si>
  <si>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</si>
  <si>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</si>
  <si>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</si>
  <si>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</si>
  <si>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</si>
  <si>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</si>
  <si>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</si>
  <si>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</si>
  <si>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</si>
  <si>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</si>
  <si>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</si>
  <si>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</si>
  <si>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</si>
  <si>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</si>
  <si>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</si>
  <si>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</si>
  <si>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</si>
  <si>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</si>
  <si>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</si>
  <si>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</si>
  <si>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</si>
  <si>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</si>
  <si>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</si>
  <si>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</si>
  <si>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</si>
  <si>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</si>
  <si>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</si>
  <si>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</si>
  <si>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</si>
  <si>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</si>
  <si>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</si>
  <si>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</si>
  <si>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</si>
  <si>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</si>
  <si>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</si>
  <si>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</si>
  <si>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</si>
  <si>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</si>
  <si>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</si>
  <si>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</si>
  <si>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</si>
  <si>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</si>
  <si>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</si>
  <si>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</si>
  <si>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</si>
  <si>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</si>
  <si>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</si>
  <si>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</si>
  <si>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</si>
  <si>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</si>
  <si>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</si>
  <si>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</si>
  <si>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</si>
  <si>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</si>
  <si>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</si>
  <si>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</si>
  <si>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</si>
  <si>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</si>
  <si>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</si>
  <si>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</si>
  <si>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</si>
  <si>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</si>
  <si>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</si>
  <si>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</si>
  <si>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</si>
  <si>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</si>
  <si>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</si>
  <si>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</si>
  <si>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</si>
  <si>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</si>
  <si>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</si>
  <si>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</si>
  <si>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</si>
  <si>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</si>
  <si>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</si>
  <si>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</si>
  <si>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</si>
  <si>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</si>
  <si>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</si>
  <si>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</si>
  <si>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</si>
  <si>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</si>
  <si>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</si>
  <si>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</si>
  <si>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</si>
  <si>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</si>
  <si>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</si>
  <si>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</si>
  <si>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</si>
  <si>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</si>
  <si>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</si>
  <si>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</si>
  <si>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</si>
  <si>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</si>
  <si>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</si>
  <si>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</si>
  <si>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</si>
  <si>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</si>
  <si>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</si>
  <si>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</si>
  <si>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</si>
  <si>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</si>
  <si>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</si>
  <si>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</si>
  <si>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</si>
  <si>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</si>
  <si>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</si>
  <si>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</si>
  <si>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</si>
  <si>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</si>
  <si>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</si>
  <si>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</si>
  <si>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</si>
  <si>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</si>
  <si>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</si>
  <si>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</si>
  <si>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</si>
  <si>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</si>
  <si>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</si>
  <si>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</si>
  <si>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</si>
  <si>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</si>
  <si>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</si>
  <si>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</si>
  <si>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</si>
  <si>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</si>
  <si>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</si>
  <si>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</si>
  <si>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</si>
  <si>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</si>
  <si>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</si>
  <si>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</si>
  <si>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</si>
  <si>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</si>
  <si>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</si>
  <si>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</si>
  <si>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</si>
  <si>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</si>
  <si>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</si>
  <si>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</si>
  <si>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</si>
  <si>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</si>
  <si>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</si>
  <si>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</si>
  <si>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</si>
  <si>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</si>
  <si>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</si>
  <si>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</si>
  <si>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</si>
  <si>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</si>
  <si>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</si>
  <si>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</si>
  <si>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</si>
  <si>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</si>
  <si>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</si>
  <si>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</si>
  <si>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</si>
  <si>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</si>
  <si>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</si>
  <si>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</si>
  <si>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</si>
  <si>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</si>
  <si>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</si>
  <si>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</si>
  <si>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</si>
  <si>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</si>
  <si>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</si>
  <si>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</si>
  <si>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</si>
  <si>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</si>
  <si>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</si>
  <si>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</si>
  <si>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</si>
  <si>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</si>
  <si>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</si>
  <si>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</si>
  <si>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</si>
  <si>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</si>
  <si>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</si>
  <si>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</si>
  <si>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</si>
  <si>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</si>
  <si>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</si>
  <si>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</si>
  <si>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</si>
  <si>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</si>
  <si>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</si>
  <si>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</si>
  <si>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</si>
  <si>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</si>
  <si>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</si>
  <si>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</si>
  <si>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</si>
  <si>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</si>
  <si>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</si>
  <si>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</si>
  <si>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</si>
  <si>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</si>
  <si>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</si>
  <si>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</si>
  <si>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</si>
  <si>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</si>
  <si>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</si>
  <si>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</si>
  <si>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</si>
  <si>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</si>
  <si>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</si>
  <si>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</si>
  <si>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</si>
  <si>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</si>
  <si>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</si>
  <si>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</si>
  <si>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</si>
  <si>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</si>
  <si>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</si>
  <si>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</si>
  <si>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</si>
  <si>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</si>
  <si>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</si>
  <si>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</si>
  <si>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</si>
  <si>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</si>
  <si>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</si>
  <si>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</si>
  <si>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</si>
  <si>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</si>
  <si>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</si>
  <si>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</si>
  <si>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</si>
  <si>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</si>
  <si>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</si>
  <si>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</si>
  <si>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</si>
  <si>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</si>
  <si>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</si>
  <si>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</si>
  <si>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</si>
  <si>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</si>
  <si>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</si>
  <si>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</si>
  <si>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</si>
  <si>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</si>
  <si>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</si>
  <si>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</si>
  <si>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</si>
  <si>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</si>
  <si>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</si>
  <si>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</si>
  <si>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</si>
  <si>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</si>
  <si>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</si>
  <si>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</si>
  <si>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</si>
  <si>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</si>
  <si>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</si>
  <si>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</si>
  <si>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</si>
  <si>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</si>
  <si>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</si>
  <si>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</si>
  <si>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</si>
  <si>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</si>
  <si>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</si>
  <si>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</si>
  <si>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</si>
  <si>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</si>
  <si>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</si>
  <si>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</si>
  <si>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</si>
  <si>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</si>
  <si>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</si>
  <si>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</si>
  <si>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</si>
  <si>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</si>
  <si>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</si>
  <si>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</si>
  <si>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</si>
  <si>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</si>
  <si>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</si>
  <si>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</si>
  <si>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</si>
  <si>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</si>
  <si>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</si>
  <si>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</si>
  <si>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</si>
  <si>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</si>
  <si>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</si>
  <si>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</si>
  <si>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</si>
  <si>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</si>
  <si>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</si>
  <si>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</si>
  <si>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</si>
  <si>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</si>
  <si>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</si>
  <si>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</si>
  <si>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</si>
  <si>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</si>
  <si>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</si>
  <si>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</si>
  <si>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</si>
  <si>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</si>
  <si>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</si>
  <si>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</si>
  <si>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</si>
  <si>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</si>
  <si>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</si>
  <si>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</si>
  <si>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</si>
  <si>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</si>
  <si>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</si>
  <si>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</si>
  <si>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</si>
  <si>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</si>
  <si>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</si>
  <si>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</si>
  <si>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</si>
  <si>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</si>
  <si>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</si>
  <si>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</si>
  <si>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</si>
  <si>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</si>
  <si>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</si>
  <si>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</si>
  <si>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</si>
  <si>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</si>
  <si>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</si>
  <si>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</si>
  <si>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</si>
  <si>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</si>
  <si>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</si>
  <si>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</si>
  <si>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</si>
  <si>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</si>
  <si>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</si>
  <si>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</si>
  <si>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</si>
  <si>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</si>
  <si>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</si>
  <si>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</si>
  <si>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</si>
  <si>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</si>
  <si>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</si>
  <si>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</si>
  <si>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</si>
  <si>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</si>
  <si>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</si>
  <si>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</si>
  <si>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</si>
  <si>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</si>
  <si>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</si>
  <si>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</si>
  <si>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</si>
  <si>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</si>
  <si>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</si>
  <si>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</si>
  <si>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</si>
  <si>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</si>
  <si>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</si>
  <si>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</si>
  <si>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</si>
  <si>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</si>
  <si>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</si>
  <si>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</si>
  <si>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</si>
  <si>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</si>
  <si>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</si>
  <si>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</si>
  <si>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</si>
  <si>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</si>
  <si>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</si>
  <si>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</si>
  <si>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</si>
  <si>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</si>
  <si>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</si>
  <si>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</si>
  <si>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</si>
  <si>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</si>
  <si>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</si>
  <si>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</si>
  <si>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</si>
  <si>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</si>
  <si>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</si>
  <si>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</si>
  <si>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</si>
  <si>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</si>
  <si>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</si>
  <si>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</si>
  <si>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</si>
  <si>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</si>
  <si>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</si>
  <si>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</si>
  <si>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</si>
  <si>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</si>
  <si>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</si>
  <si>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</si>
  <si>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</si>
  <si>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</si>
  <si>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</si>
  <si>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</si>
  <si>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</si>
  <si>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</si>
  <si>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</si>
  <si>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</si>
  <si>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</si>
  <si>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</si>
  <si>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</si>
  <si>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</si>
  <si>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</si>
  <si>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</si>
  <si>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</si>
  <si>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</si>
  <si>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</si>
  <si>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</si>
  <si>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</si>
  <si>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</si>
  <si>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</si>
  <si>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</si>
  <si>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</si>
  <si>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</si>
  <si>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</si>
  <si>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</si>
  <si>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</si>
  <si>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</si>
  <si>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</si>
  <si>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</si>
  <si>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</si>
  <si>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</si>
  <si>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</si>
  <si>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</si>
  <si>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</si>
  <si>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</si>
  <si>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</si>
  <si>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</si>
  <si>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</si>
  <si>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</si>
  <si>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</si>
  <si>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</si>
  <si>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</si>
  <si>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</si>
  <si>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</si>
  <si>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</si>
  <si>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</si>
  <si>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</si>
  <si>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</si>
  <si>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</si>
  <si>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</si>
  <si>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</si>
  <si>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</si>
  <si>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</si>
  <si>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</si>
  <si>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</si>
  <si>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</si>
  <si>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</si>
  <si>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</si>
  <si>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</si>
  <si>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</si>
  <si>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</si>
  <si>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</si>
  <si>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</si>
  <si>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</si>
  <si>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</si>
  <si>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</si>
  <si>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</si>
  <si>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</si>
  <si>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</si>
  <si>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</si>
  <si>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</si>
  <si>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</si>
  <si>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</si>
  <si>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</si>
  <si>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</si>
  <si>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</si>
  <si>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</si>
  <si>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</si>
  <si>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</si>
  <si>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</si>
  <si>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</si>
  <si>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</si>
  <si>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</si>
  <si>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</si>
  <si>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</si>
  <si>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</si>
  <si>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</si>
  <si>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</si>
  <si>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</si>
  <si>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</si>
  <si>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</si>
  <si>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</si>
  <si>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</si>
  <si>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</si>
  <si>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</si>
  <si>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</si>
  <si>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</si>
  <si>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</si>
  <si>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</si>
  <si>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</si>
  <si>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</si>
  <si>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</si>
  <si>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</si>
  <si>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</si>
  <si>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</si>
  <si>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</si>
  <si>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</si>
  <si>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</si>
  <si>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</si>
  <si>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</si>
  <si>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</si>
  <si>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</si>
  <si>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</si>
  <si>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</si>
  <si>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</si>
  <si>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</si>
  <si>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</si>
  <si>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</si>
  <si>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</si>
  <si>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</si>
  <si>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</si>
  <si>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</si>
  <si>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</si>
  <si>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</si>
  <si>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</si>
  <si>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</si>
  <si>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</si>
  <si>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</si>
  <si>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</si>
  <si>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</si>
  <si>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</si>
  <si>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</si>
  <si>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</si>
  <si>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</si>
  <si>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</si>
  <si>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</si>
  <si>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</si>
  <si>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</si>
  <si>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</si>
  <si>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</si>
  <si>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</si>
  <si>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</si>
  <si>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</si>
  <si>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</si>
  <si>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</si>
  <si>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</si>
  <si>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</si>
  <si>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</si>
  <si>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</si>
  <si>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</si>
  <si>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</si>
  <si>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</si>
  <si>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</si>
  <si>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</si>
  <si>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</si>
  <si>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</si>
  <si>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</si>
  <si>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</si>
  <si>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</si>
  <si>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</si>
  <si>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</si>
  <si>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</si>
  <si>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</si>
  <si>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</si>
  <si>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</si>
  <si>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</si>
  <si>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</si>
  <si>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</si>
  <si>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</si>
  <si>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</si>
  <si>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</si>
  <si>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</si>
  <si>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</si>
  <si>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</si>
  <si>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</si>
  <si>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</si>
  <si>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</si>
  <si>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</si>
  <si>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</si>
  <si>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</si>
  <si>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</si>
  <si>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</si>
  <si>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</si>
  <si>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</si>
  <si>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</si>
  <si>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</si>
  <si>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</si>
  <si>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</si>
  <si>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</si>
  <si>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</si>
  <si>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</si>
  <si>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</si>
  <si>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</si>
  <si>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</si>
  <si>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</si>
  <si>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</si>
  <si>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</si>
  <si>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</si>
  <si>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</si>
  <si>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</si>
  <si>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</si>
  <si>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</si>
  <si>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</si>
  <si>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</si>
  <si>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</si>
  <si>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</si>
  <si>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</si>
  <si>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</si>
  <si>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</si>
  <si>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</si>
  <si>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</si>
  <si>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</si>
  <si>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</si>
  <si>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</si>
  <si>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</si>
  <si>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</si>
  <si>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</si>
  <si>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</si>
  <si>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</si>
  <si>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</si>
  <si>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</si>
  <si>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</si>
  <si>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</si>
  <si>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</si>
  <si>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</si>
  <si>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</si>
  <si>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</si>
  <si>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</si>
  <si>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</si>
  <si>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</si>
  <si>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</si>
  <si>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</si>
  <si>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</si>
  <si>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</si>
  <si>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</si>
  <si>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</si>
  <si>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</si>
  <si>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</si>
  <si>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</si>
  <si>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</si>
  <si>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</si>
  <si>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</si>
  <si>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</si>
  <si>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</si>
  <si>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</si>
  <si>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</si>
  <si>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</si>
  <si>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</si>
  <si>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</si>
  <si>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</si>
  <si>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</si>
  <si>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</si>
  <si>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</si>
  <si>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</si>
  <si>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</si>
  <si>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</si>
  <si>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</si>
  <si>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</si>
  <si>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</si>
  <si>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</si>
  <si>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</si>
  <si>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</si>
  <si>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</si>
  <si>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</si>
  <si>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</si>
  <si>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</si>
  <si>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</si>
  <si>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</si>
  <si>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</si>
  <si>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</si>
  <si>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</si>
  <si>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</si>
  <si>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</si>
  <si>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</si>
  <si>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</si>
  <si>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</si>
  <si>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</si>
  <si>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</si>
  <si>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</si>
  <si>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</si>
  <si>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</si>
  <si>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</si>
  <si>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</si>
  <si>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</si>
  <si>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</si>
  <si>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</si>
  <si>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</si>
  <si>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</si>
  <si>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</si>
  <si>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</si>
  <si>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</si>
  <si>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</si>
  <si>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</si>
  <si>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</si>
  <si>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</si>
  <si>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</si>
  <si>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</si>
  <si>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</si>
  <si>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</si>
  <si>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</si>
  <si>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</si>
  <si>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</si>
  <si>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</si>
  <si>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</si>
  <si>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</si>
  <si>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</si>
  <si>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</si>
  <si>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</si>
  <si>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</si>
  <si>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</si>
  <si>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</si>
  <si>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</si>
  <si>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</si>
  <si>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</si>
  <si>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</si>
  <si>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</si>
  <si>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</si>
  <si>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</si>
  <si>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</si>
  <si>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</si>
  <si>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</si>
  <si>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</si>
  <si>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</si>
  <si>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</si>
  <si>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</si>
  <si>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</si>
  <si>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</si>
  <si>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</si>
  <si>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</si>
  <si>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</si>
  <si>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</si>
  <si>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</si>
  <si>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</si>
  <si>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</si>
  <si>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</si>
  <si>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</si>
  <si>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</si>
  <si>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</si>
  <si>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</si>
  <si>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</si>
  <si>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</si>
  <si>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</si>
  <si>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</si>
  <si>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</si>
  <si>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</si>
  <si>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</si>
  <si>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</si>
  <si>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</si>
  <si>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</si>
  <si>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</si>
  <si>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</si>
  <si>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</si>
  <si>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</si>
  <si>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</si>
  <si>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</si>
  <si>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</si>
  <si>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</si>
  <si>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</si>
  <si>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</si>
  <si>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</si>
  <si>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</si>
  <si>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</si>
  <si>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</si>
  <si>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</si>
  <si>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</si>
  <si>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</si>
  <si>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</si>
  <si>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</si>
  <si>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</si>
  <si>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</si>
  <si>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</si>
  <si>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</si>
  <si>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</si>
  <si>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</si>
  <si>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</si>
  <si>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</si>
  <si>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</si>
  <si>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</si>
  <si>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</si>
  <si>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</si>
  <si>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</si>
  <si>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</si>
  <si>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</si>
  <si>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</si>
  <si>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</si>
  <si>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</si>
  <si>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</si>
  <si>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</si>
  <si>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</si>
  <si>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</si>
  <si>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</si>
  <si>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</si>
  <si>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</si>
  <si>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</si>
  <si>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</si>
  <si>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</si>
  <si>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</si>
  <si>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</si>
  <si>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</si>
  <si>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</si>
  <si>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</si>
  <si>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</si>
  <si>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</si>
  <si>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</si>
  <si>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</si>
  <si>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</si>
  <si>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</si>
  <si>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</si>
  <si>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</si>
  <si>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</si>
  <si>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</si>
  <si>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</si>
  <si>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</si>
  <si>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</si>
  <si>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</si>
  <si>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</si>
  <si>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</si>
  <si>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</si>
  <si>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</si>
  <si>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</si>
  <si>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</si>
  <si>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</si>
  <si>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</si>
  <si>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</si>
  <si>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</si>
  <si>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</si>
  <si>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</si>
  <si>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</si>
  <si>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</si>
  <si>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</si>
  <si>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</si>
  <si>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</si>
  <si>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</si>
  <si>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</si>
  <si>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</si>
  <si>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</si>
  <si>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</si>
  <si>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</si>
  <si>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</si>
  <si>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</si>
  <si>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</si>
  <si>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</si>
  <si>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</si>
  <si>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</si>
  <si>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</si>
  <si>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</si>
  <si>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</si>
  <si>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</si>
  <si>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</si>
  <si>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</si>
  <si>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</si>
  <si>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</si>
  <si>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</si>
  <si>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</si>
  <si>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</si>
  <si>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</si>
  <si>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</si>
  <si>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</si>
  <si>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</si>
  <si>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</si>
  <si>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</si>
  <si>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</si>
  <si>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</si>
  <si>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</si>
  <si>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</si>
  <si>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</si>
  <si>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</si>
  <si>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</si>
  <si>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</si>
  <si>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</si>
  <si>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</si>
  <si>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</si>
  <si>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</si>
  <si>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</si>
  <si>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</si>
  <si>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</si>
  <si>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</si>
  <si>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</si>
  <si>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</si>
  <si>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</si>
  <si>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</si>
  <si>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</si>
  <si>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</si>
  <si>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</si>
  <si>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</si>
  <si>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</si>
  <si>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</si>
  <si>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</si>
  <si>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</si>
  <si>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</si>
  <si>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</si>
  <si>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</si>
  <si>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</si>
  <si>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</si>
  <si>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</si>
  <si>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</si>
  <si>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</si>
  <si>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</si>
  <si>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</si>
  <si>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</si>
  <si>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</si>
  <si>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</si>
  <si>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</si>
  <si>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</si>
  <si>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</si>
  <si>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</si>
  <si>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</si>
  <si>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</si>
  <si>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</si>
  <si>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</si>
  <si>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</si>
  <si>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</si>
  <si>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</si>
  <si>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</si>
  <si>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</si>
  <si>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</si>
  <si>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</si>
  <si>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</si>
  <si>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</si>
  <si>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</si>
  <si>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</si>
  <si>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</si>
  <si>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</si>
  <si>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</si>
  <si>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</si>
  <si>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</si>
  <si>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</si>
  <si>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</si>
  <si>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</si>
  <si>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</si>
  <si>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</si>
  <si>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</si>
  <si>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</si>
  <si>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</si>
  <si>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</si>
  <si>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</si>
  <si>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</si>
  <si>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</si>
  <si>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</si>
  <si>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</si>
  <si>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</si>
  <si>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</si>
  <si>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</si>
  <si>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</si>
  <si>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</si>
  <si>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</si>
  <si>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</si>
  <si>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</si>
  <si>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</si>
  <si>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</si>
  <si>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</si>
  <si>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</si>
  <si>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</si>
  <si>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</si>
  <si>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</si>
  <si>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</si>
  <si>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</si>
  <si>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</si>
  <si>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</si>
  <si>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</si>
  <si>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</si>
  <si>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</si>
  <si>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</si>
  <si>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</si>
  <si>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</si>
  <si>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</si>
  <si>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</si>
  <si>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</si>
  <si>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</si>
  <si>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</si>
  <si>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</si>
  <si>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</si>
  <si>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</si>
  <si>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</si>
  <si>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</si>
  <si>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</si>
  <si>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</si>
  <si>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</si>
  <si>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</si>
  <si>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</si>
  <si>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</si>
  <si>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</si>
  <si>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</si>
  <si>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</si>
  <si>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</si>
  <si>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</si>
  <si>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</si>
  <si>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</si>
  <si>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</si>
  <si>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</si>
  <si>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</si>
  <si>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</si>
  <si>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</si>
  <si>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</si>
  <si>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</si>
  <si>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</si>
  <si>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</si>
  <si>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</si>
  <si>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</si>
  <si>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</si>
  <si>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</si>
  <si>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</si>
  <si>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</si>
  <si>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</si>
  <si>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</si>
  <si>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</si>
  <si>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</si>
  <si>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</si>
  <si>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</si>
  <si>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</si>
  <si>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</si>
  <si>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</si>
  <si>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</si>
  <si>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</si>
  <si>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</si>
  <si>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</si>
  <si>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</si>
  <si>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</si>
  <si>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</si>
  <si>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</si>
  <si>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</si>
  <si>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</si>
  <si>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</si>
  <si>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</si>
  <si>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</si>
  <si>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</si>
  <si>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</si>
  <si>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</si>
  <si>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</si>
  <si>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</si>
  <si>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</si>
  <si>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</si>
  <si>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</si>
  <si>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</si>
  <si>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</si>
  <si>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</si>
  <si>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</si>
  <si>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</si>
  <si>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</si>
  <si>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</si>
  <si>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</si>
  <si>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</si>
  <si>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</si>
  <si>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</si>
  <si>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</si>
  <si>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</si>
  <si>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</si>
  <si>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</si>
  <si>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</si>
  <si>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</si>
  <si>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</si>
  <si>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</si>
  <si>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</si>
  <si>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</si>
  <si>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</si>
  <si>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</si>
  <si>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</si>
  <si>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</si>
  <si>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</si>
  <si>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</si>
  <si>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</si>
  <si>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</si>
  <si>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</si>
  <si>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</si>
  <si>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</si>
  <si>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</si>
  <si>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</si>
  <si>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</si>
  <si>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</si>
  <si>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</si>
  <si>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</si>
  <si>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</si>
  <si>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</si>
  <si>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</si>
  <si>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</si>
  <si>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</si>
  <si>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</si>
  <si>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</si>
  <si>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</si>
  <si>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</si>
  <si>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</si>
  <si>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</si>
  <si>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</si>
  <si>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</si>
  <si>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</si>
  <si>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</si>
  <si>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</si>
  <si>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</si>
  <si>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</si>
  <si>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</si>
  <si>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</si>
  <si>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</si>
  <si>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</si>
  <si>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</si>
  <si>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</si>
  <si>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</si>
  <si>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</si>
  <si>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</si>
  <si>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</si>
  <si>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</si>
  <si>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</si>
  <si>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</si>
  <si>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</si>
  <si>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</si>
  <si>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</si>
  <si>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</si>
  <si>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</si>
  <si>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</si>
  <si>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</si>
  <si>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</si>
  <si>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</si>
  <si>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</si>
  <si>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</si>
  <si>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</si>
  <si>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</si>
  <si>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</si>
  <si>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</si>
  <si>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</si>
  <si>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</si>
  <si>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</si>
  <si>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</si>
  <si>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</si>
  <si>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</si>
  <si>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</si>
  <si>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</si>
  <si>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</si>
  <si>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</si>
  <si>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</si>
  <si>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</si>
  <si>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</si>
  <si>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</si>
  <si>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</si>
  <si>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</si>
  <si>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</si>
  <si>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</si>
  <si>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</si>
  <si>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</si>
  <si>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</si>
  <si>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</si>
  <si>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</si>
  <si>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</si>
  <si>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</si>
  <si>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</si>
  <si>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</si>
  <si>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</si>
  <si>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</si>
  <si>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</si>
  <si>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</si>
  <si>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</si>
  <si>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</si>
  <si>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</si>
  <si>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</si>
  <si>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</si>
  <si>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</si>
  <si>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</si>
  <si>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</si>
  <si>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</si>
  <si>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</si>
  <si>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</si>
  <si>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</si>
  <si>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</si>
  <si>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</si>
  <si>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</si>
  <si>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</si>
  <si>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</si>
  <si>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</si>
  <si>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</si>
  <si>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</si>
  <si>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</si>
  <si>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</si>
  <si>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</si>
  <si>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</si>
  <si>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</si>
  <si>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</si>
  <si>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</si>
  <si>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</si>
  <si>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</si>
  <si>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</si>
  <si>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</si>
  <si>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</si>
  <si>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</si>
  <si>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</si>
  <si>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</si>
  <si>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</si>
  <si>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</si>
  <si>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</si>
  <si>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</si>
  <si>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</si>
  <si>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</si>
  <si>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</si>
  <si>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</si>
  <si>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</si>
  <si>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</si>
  <si>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</si>
  <si>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</si>
  <si>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</si>
  <si>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</si>
  <si>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</si>
  <si>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</si>
  <si>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</si>
  <si>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</si>
  <si>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</si>
  <si>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</si>
  <si>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</si>
  <si>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</si>
  <si>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</si>
  <si>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</si>
  <si>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</si>
  <si>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</si>
  <si>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</si>
  <si>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</si>
  <si>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</si>
  <si>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</si>
  <si>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</si>
  <si>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</si>
  <si>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</si>
  <si>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</si>
  <si>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</si>
  <si>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</si>
  <si>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</si>
  <si>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</si>
  <si>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</si>
  <si>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</si>
  <si>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</si>
  <si>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</si>
  <si>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</si>
  <si>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</si>
  <si>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</si>
  <si>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</si>
  <si>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</si>
  <si>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</si>
  <si>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</si>
  <si>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</si>
  <si>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</si>
  <si>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</si>
  <si>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</si>
  <si>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</si>
  <si>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</si>
  <si>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</si>
  <si>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</si>
  <si>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</si>
  <si>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</si>
  <si>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</si>
  <si>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</si>
  <si>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</si>
  <si>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</si>
  <si>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</si>
  <si>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</si>
  <si>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</si>
  <si>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</si>
  <si>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</si>
  <si>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</si>
  <si>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</si>
  <si>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</si>
  <si>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</si>
  <si>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</si>
  <si>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</si>
  <si>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</si>
  <si>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</si>
  <si>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</si>
  <si>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</si>
  <si>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</si>
  <si>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</si>
  <si>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</si>
  <si>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</si>
  <si>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</si>
  <si>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</si>
  <si>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</si>
  <si>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</si>
  <si>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</si>
  <si>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</si>
  <si>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</si>
  <si>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</si>
  <si>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</si>
  <si>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</si>
  <si>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</si>
  <si>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</si>
  <si>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</si>
  <si>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</si>
  <si>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</si>
  <si>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</si>
  <si>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</si>
  <si>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</si>
  <si>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</si>
  <si>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</si>
  <si>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</si>
  <si>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</si>
  <si>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</si>
  <si>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</si>
  <si>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</si>
  <si>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</si>
  <si>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</si>
  <si>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</si>
  <si>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</si>
  <si>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</si>
  <si>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</si>
  <si>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</si>
  <si>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</si>
  <si>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</si>
  <si>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</si>
  <si>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</si>
  <si>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</si>
  <si>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</si>
  <si>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</si>
  <si>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</si>
  <si>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</si>
  <si>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</si>
  <si>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</si>
  <si>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</si>
  <si>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</si>
  <si>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</si>
  <si>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</si>
  <si>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</si>
  <si>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</si>
  <si>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</si>
  <si>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</si>
  <si>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</si>
  <si>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</si>
  <si>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</si>
  <si>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</si>
  <si>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</si>
  <si>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</si>
  <si>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</si>
  <si>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</si>
  <si>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</si>
  <si>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</si>
  <si>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</si>
  <si>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</si>
  <si>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</si>
  <si>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</si>
  <si>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</si>
  <si>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</si>
  <si>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</si>
  <si>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</si>
  <si>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</si>
  <si>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</si>
  <si>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</si>
  <si>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</si>
  <si>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</si>
  <si>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</si>
  <si>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</si>
  <si>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</si>
  <si>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</si>
  <si>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</si>
  <si>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</si>
  <si>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</si>
  <si>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</si>
  <si>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</si>
  <si>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</si>
  <si>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</si>
  <si>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</si>
  <si>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</si>
  <si>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</si>
  <si>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</si>
  <si>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</si>
  <si>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</si>
  <si>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</si>
  <si>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</si>
  <si>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</si>
  <si>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</si>
  <si>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</si>
  <si>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</si>
  <si>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</si>
  <si>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</si>
  <si>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</si>
  <si>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</si>
  <si>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</si>
  <si>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</si>
  <si>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</si>
  <si>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</si>
  <si>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</si>
  <si>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</si>
  <si>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</si>
  <si>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</si>
  <si>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</si>
  <si>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</si>
  <si>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</si>
  <si>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</si>
  <si>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</si>
  <si>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</si>
  <si>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</si>
  <si>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</si>
  <si>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</si>
  <si>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</si>
  <si>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</si>
  <si>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</si>
  <si>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</si>
  <si>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</si>
  <si>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</si>
  <si>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</si>
  <si>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</si>
  <si>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</si>
  <si>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</si>
  <si>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</si>
  <si>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</si>
  <si>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</si>
  <si>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</si>
  <si>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</si>
  <si>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</si>
  <si>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</si>
  <si>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</si>
  <si>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</si>
  <si>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</si>
  <si>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</si>
  <si>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</si>
  <si>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</si>
  <si>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</si>
  <si>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</si>
  <si>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</si>
  <si>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</si>
  <si>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</si>
  <si>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</si>
  <si>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</si>
  <si>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</si>
  <si>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</si>
  <si>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</si>
  <si>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</si>
  <si>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</si>
  <si>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</si>
  <si>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</si>
  <si>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</si>
  <si>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</si>
  <si>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</si>
  <si>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</si>
  <si>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</si>
  <si>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</si>
  <si>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</si>
  <si>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</si>
  <si>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</si>
  <si>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</si>
  <si>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</si>
  <si>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</si>
  <si>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</si>
  <si>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</si>
  <si>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</si>
  <si>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</si>
  <si>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</si>
  <si>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</si>
  <si>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</si>
  <si>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</si>
  <si>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</si>
  <si>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</si>
  <si>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</si>
  <si>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</si>
  <si>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</si>
  <si>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</si>
  <si>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</si>
  <si>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</si>
  <si>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</si>
  <si>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</si>
  <si>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</si>
  <si>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</si>
  <si>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</si>
  <si>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</si>
  <si>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</si>
  <si>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</si>
  <si>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</si>
  <si>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</si>
  <si>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</si>
  <si>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</si>
  <si>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</si>
  <si>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</si>
  <si>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</si>
  <si>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</si>
  <si>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</si>
  <si>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</si>
  <si>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</si>
  <si>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</si>
  <si>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</si>
  <si>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</si>
  <si>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</si>
  <si>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</si>
  <si>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</si>
  <si>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</si>
  <si>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</si>
  <si>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</si>
  <si>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</si>
  <si>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</si>
  <si>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</si>
  <si>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</si>
  <si>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</si>
  <si>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</si>
  <si>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</si>
  <si>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</si>
  <si>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</si>
  <si>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</si>
  <si>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</si>
  <si>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</si>
  <si>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</si>
  <si>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</si>
  <si>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</si>
  <si>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</si>
  <si>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</si>
  <si>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</si>
  <si>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</si>
  <si>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</si>
  <si>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</si>
  <si>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</si>
  <si>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</si>
  <si>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</si>
  <si>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</si>
  <si>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</si>
  <si>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</si>
  <si>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</si>
  <si>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</si>
  <si>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</si>
  <si>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</si>
  <si>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</si>
  <si>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</si>
  <si>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</si>
  <si>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</si>
  <si>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</si>
  <si>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</si>
  <si>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</si>
  <si>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</si>
  <si>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</si>
  <si>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</si>
  <si>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</si>
  <si>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</si>
  <si>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</si>
  <si>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</si>
  <si>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</si>
  <si>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</si>
  <si>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</si>
  <si>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</si>
  <si>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</si>
  <si>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</si>
  <si>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</si>
  <si>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</si>
  <si>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</si>
  <si>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</si>
  <si>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</si>
  <si>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</si>
  <si>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</si>
  <si>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</si>
  <si>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</si>
  <si>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</si>
  <si>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</si>
  <si>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</si>
  <si>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</si>
  <si>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</si>
  <si>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</si>
  <si>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</si>
  <si>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</si>
  <si>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</si>
  <si>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</si>
  <si>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</si>
  <si>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</si>
  <si>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</si>
  <si>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</si>
  <si>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</si>
  <si>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</si>
  <si>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</si>
  <si>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</si>
  <si>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</si>
  <si>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</si>
  <si>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</si>
  <si>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</si>
  <si>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</si>
  <si>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</si>
  <si>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</si>
  <si>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</si>
  <si>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</si>
  <si>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</si>
  <si>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</si>
  <si>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</si>
  <si>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</si>
  <si>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</si>
  <si>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</si>
  <si>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</si>
  <si>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</si>
  <si>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</si>
  <si>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</si>
  <si>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</si>
  <si>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</si>
  <si>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</si>
  <si>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</si>
  <si>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</si>
  <si>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</si>
  <si>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</si>
  <si>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</si>
  <si>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</si>
  <si>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</si>
  <si>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</si>
  <si>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</si>
  <si>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</si>
  <si>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</si>
  <si>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</si>
  <si>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</si>
  <si>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</si>
  <si>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</si>
  <si>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</si>
  <si>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</si>
  <si>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</si>
  <si>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</si>
  <si>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</si>
  <si>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</si>
  <si>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</si>
  <si>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</si>
  <si>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</si>
  <si>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</si>
  <si>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</si>
  <si>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</si>
  <si>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</si>
  <si>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</si>
  <si>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</si>
  <si>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</si>
  <si>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</si>
  <si>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</si>
  <si>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</si>
  <si>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</si>
  <si>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</si>
  <si>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</si>
  <si>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</si>
  <si>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</si>
  <si>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</si>
  <si>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</si>
  <si>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</si>
  <si>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</si>
  <si>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</si>
  <si>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</si>
  <si>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</si>
  <si>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</si>
  <si>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</si>
  <si>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</si>
  <si>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</si>
  <si>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</si>
  <si>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</si>
  <si>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</si>
  <si>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</si>
  <si>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</si>
  <si>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</si>
  <si>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</si>
  <si>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</si>
  <si>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</si>
  <si>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</si>
  <si>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</si>
  <si>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</si>
  <si>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</si>
  <si>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</si>
  <si>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</si>
  <si>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</si>
  <si>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</si>
  <si>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</si>
  <si>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</si>
  <si>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</si>
  <si>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</si>
  <si>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</si>
  <si>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</si>
  <si>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</si>
  <si>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</si>
  <si>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</si>
  <si>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</si>
  <si>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</si>
  <si>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</si>
  <si>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</si>
  <si>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</si>
  <si>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</si>
  <si>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</si>
  <si>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</si>
  <si>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</si>
  <si>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</si>
  <si>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</si>
  <si>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</si>
  <si>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</si>
  <si>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</si>
  <si>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</si>
  <si>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</si>
  <si>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</si>
  <si>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</si>
  <si>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</si>
  <si>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</si>
  <si>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</si>
  <si>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</si>
  <si>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</si>
  <si>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</si>
  <si>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</si>
  <si>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</si>
  <si>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</si>
  <si>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</si>
  <si>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</si>
  <si>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</si>
  <si>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</si>
  <si>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</si>
  <si>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</si>
  <si>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</si>
  <si>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</si>
  <si>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</si>
  <si>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</si>
  <si>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</si>
  <si>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</si>
  <si>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</si>
  <si>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</si>
  <si>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</si>
  <si>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</si>
  <si>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</si>
  <si>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</si>
  <si>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</si>
  <si>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</si>
  <si>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</si>
  <si>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</si>
  <si>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</si>
  <si>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</si>
  <si>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</si>
  <si>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</si>
  <si>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</si>
  <si>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</si>
  <si>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</si>
  <si>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</si>
  <si>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</si>
  <si>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</si>
  <si>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</si>
  <si>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</si>
  <si>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</si>
  <si>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</si>
  <si>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</si>
  <si>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</si>
  <si>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</si>
  <si>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</si>
  <si>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</si>
  <si>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</si>
  <si>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</si>
  <si>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</si>
  <si>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</si>
  <si>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</si>
  <si>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</si>
  <si>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</si>
  <si>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</si>
  <si>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</si>
  <si>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</si>
  <si>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</si>
  <si>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</si>
  <si>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</si>
  <si>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</si>
  <si>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</si>
  <si>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</si>
  <si>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</si>
  <si>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</si>
  <si>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</si>
  <si>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</si>
  <si>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</si>
  <si>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</si>
  <si>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</si>
  <si>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</si>
  <si>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</si>
  <si>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</si>
  <si>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</si>
  <si>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</si>
  <si>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</si>
  <si>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</si>
  <si>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</si>
  <si>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</si>
  <si>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</si>
  <si>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</si>
  <si>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</si>
  <si>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</si>
  <si>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</si>
  <si>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</si>
  <si>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</si>
  <si>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</si>
  <si>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</si>
  <si>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</si>
  <si>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</si>
  <si>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</si>
  <si>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</si>
  <si>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</si>
  <si>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</si>
  <si>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</si>
  <si>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</si>
  <si>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</si>
  <si>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</si>
  <si>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</si>
  <si>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</si>
  <si>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</si>
  <si>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</si>
  <si>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</si>
  <si>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</si>
  <si>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</si>
  <si>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</si>
  <si>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</si>
  <si>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</si>
  <si>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</si>
  <si>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</si>
  <si>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</si>
  <si>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</si>
  <si>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</si>
  <si>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</si>
  <si>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</si>
  <si>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</si>
  <si>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</si>
  <si>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</si>
  <si>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</si>
  <si>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</si>
  <si>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</si>
  <si>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</si>
  <si>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</si>
  <si>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</si>
  <si>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</si>
  <si>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</si>
  <si>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</si>
  <si>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</si>
  <si>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</si>
  <si>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</si>
  <si>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</si>
  <si>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</si>
  <si>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</si>
  <si>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</si>
  <si>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</si>
  <si>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</si>
  <si>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</si>
  <si>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</si>
  <si>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</si>
  <si>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</si>
  <si>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</si>
  <si>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</si>
  <si>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</si>
  <si>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</si>
  <si>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</si>
  <si>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</si>
  <si>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</si>
  <si>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</si>
  <si>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</si>
  <si>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</si>
  <si>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</si>
  <si>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</si>
  <si>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</si>
  <si>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</si>
  <si>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</si>
  <si>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</si>
  <si>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</si>
  <si>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</si>
  <si>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</si>
  <si>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</si>
  <si>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</si>
  <si>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</si>
  <si>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</si>
  <si>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</si>
  <si>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</si>
  <si>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</si>
  <si>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</si>
  <si>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</si>
  <si>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</si>
  <si>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</si>
  <si>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</si>
  <si>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</si>
  <si>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</si>
  <si>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</si>
  <si>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</si>
  <si>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</si>
  <si>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</si>
  <si>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</si>
  <si>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</si>
  <si>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</si>
  <si>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</si>
  <si>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</si>
  <si>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</si>
  <si>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</si>
  <si>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</si>
  <si>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</si>
  <si>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</si>
  <si>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</si>
  <si>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</si>
  <si>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</si>
  <si>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</si>
  <si>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</si>
  <si>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</si>
  <si>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</si>
  <si>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</si>
  <si>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</si>
  <si>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</si>
  <si>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</si>
  <si>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</si>
  <si>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</si>
  <si>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</si>
  <si>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</si>
  <si>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</si>
  <si>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</si>
  <si>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</si>
  <si>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</si>
  <si>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</si>
  <si>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</si>
  <si>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</si>
  <si>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</si>
  <si>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</si>
  <si>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</si>
  <si>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</si>
  <si>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</si>
  <si>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</si>
  <si>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</si>
  <si>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</si>
  <si>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</si>
  <si>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</si>
  <si>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</si>
  <si>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</si>
  <si>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</si>
  <si>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</si>
  <si>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</si>
  <si>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</si>
  <si>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</si>
  <si>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</si>
  <si>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</si>
  <si>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</si>
  <si>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</si>
  <si>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</si>
  <si>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</si>
  <si>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</si>
  <si>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</si>
  <si>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</si>
  <si>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</si>
  <si>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</si>
  <si>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</si>
  <si>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</si>
  <si>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</si>
  <si>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</si>
  <si>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</si>
  <si>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</si>
  <si>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</si>
  <si>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</si>
  <si>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</si>
  <si>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</si>
  <si>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</si>
  <si>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</si>
  <si>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</si>
  <si>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</si>
  <si>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</si>
  <si>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</si>
  <si>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</si>
  <si>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</si>
  <si>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</si>
  <si>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</si>
  <si>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</si>
  <si>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</si>
  <si>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</si>
  <si>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</si>
  <si>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</si>
  <si>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</si>
  <si>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</si>
  <si>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</si>
  <si>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</si>
  <si>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</si>
  <si>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</si>
  <si>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</si>
  <si>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</si>
  <si>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</si>
  <si>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</si>
  <si>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</si>
  <si>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</si>
  <si>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</si>
  <si>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</si>
  <si>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</si>
  <si>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</si>
  <si>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</si>
  <si>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</si>
  <si>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</si>
  <si>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</si>
  <si>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</si>
  <si>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</si>
  <si>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</si>
  <si>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</si>
  <si>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</si>
  <si>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</si>
  <si>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</si>
  <si>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</si>
  <si>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</si>
  <si>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</si>
  <si>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</si>
  <si>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</si>
  <si>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</si>
  <si>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</si>
  <si>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</si>
  <si>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</si>
  <si>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</si>
  <si>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</si>
  <si>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</si>
  <si>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</si>
  <si>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</si>
  <si>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</si>
  <si>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</si>
  <si>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</si>
  <si>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</si>
  <si>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</si>
  <si>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</si>
  <si>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</si>
  <si>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</si>
  <si>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</si>
  <si>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</si>
  <si>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</si>
  <si>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</si>
  <si>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</si>
  <si>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</si>
  <si>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</si>
  <si>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</si>
  <si>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</si>
  <si>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</si>
  <si>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</si>
  <si>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</si>
  <si>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</si>
  <si>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</si>
  <si>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</si>
  <si>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</si>
  <si>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</si>
  <si>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</si>
  <si>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</si>
  <si>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</si>
  <si>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</si>
  <si>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</si>
  <si>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</si>
  <si>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</si>
  <si>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</si>
  <si>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</si>
  <si>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</si>
  <si>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</si>
  <si>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</si>
  <si>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</si>
  <si>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</si>
  <si>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</si>
  <si>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</si>
  <si>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</si>
  <si>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</si>
  <si>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</si>
  <si>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</si>
  <si>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</si>
  <si>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</si>
  <si>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</si>
  <si>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</si>
  <si>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</si>
  <si>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</si>
  <si>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</si>
  <si>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</si>
  <si>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</si>
  <si>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</si>
  <si>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</si>
  <si>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</si>
  <si>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</si>
  <si>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</si>
  <si>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</si>
  <si>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</si>
  <si>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</si>
  <si>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</si>
  <si>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</si>
  <si>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</si>
  <si>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</si>
  <si>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</si>
  <si>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</si>
  <si>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</si>
  <si>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</si>
  <si>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</si>
  <si>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</si>
  <si>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</si>
  <si>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</si>
  <si>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</si>
  <si>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</si>
  <si>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</si>
  <si>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</si>
  <si>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</si>
  <si>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</si>
  <si>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</si>
  <si>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</si>
  <si>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</si>
  <si>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</si>
  <si>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</si>
  <si>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</si>
  <si>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</si>
  <si>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</si>
  <si>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</si>
  <si>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</si>
  <si>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</si>
  <si>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</si>
  <si>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</si>
  <si>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</si>
  <si>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</si>
  <si>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</si>
  <si>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</si>
  <si>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</si>
  <si>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</si>
  <si>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</si>
  <si>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</si>
  <si>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</si>
  <si>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</si>
  <si>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</si>
  <si>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</si>
  <si>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</si>
  <si>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</si>
  <si>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</si>
  <si>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</si>
  <si>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</si>
  <si>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</si>
  <si>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</si>
  <si>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</si>
  <si>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</si>
  <si>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</si>
  <si>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</si>
  <si>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</si>
  <si>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</si>
  <si>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</si>
  <si>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</si>
  <si>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</si>
  <si>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</si>
  <si>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</si>
  <si>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</si>
  <si>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</si>
  <si>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</si>
  <si>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</si>
  <si>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</si>
  <si>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</si>
  <si>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</si>
  <si>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</si>
  <si>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</si>
  <si>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</si>
  <si>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</si>
  <si>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</si>
  <si>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</si>
  <si>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</si>
  <si>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</si>
  <si>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</si>
  <si>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</si>
  <si>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</si>
  <si>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</si>
  <si>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</si>
  <si>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</si>
  <si>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</si>
  <si>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</si>
  <si>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</si>
  <si>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</si>
  <si>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</si>
  <si>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</si>
  <si>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</si>
  <si>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</si>
  <si>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</si>
  <si>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</si>
  <si>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</si>
  <si>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</si>
  <si>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</si>
  <si>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</si>
  <si>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</si>
  <si>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</si>
  <si>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</si>
  <si>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</si>
  <si>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</si>
  <si>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</si>
  <si>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</si>
  <si>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</si>
  <si>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</si>
  <si>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</si>
  <si>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</si>
  <si>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</si>
  <si>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</si>
  <si>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</si>
  <si>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</si>
  <si>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</si>
  <si>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</si>
  <si>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</si>
  <si>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</si>
  <si>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</si>
  <si>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</si>
  <si>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</si>
  <si>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</si>
  <si>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</si>
  <si>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</si>
  <si>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</si>
  <si>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</si>
  <si>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</si>
  <si>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</si>
  <si>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</si>
  <si>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</si>
  <si>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</si>
  <si>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</si>
  <si>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</si>
  <si>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</si>
  <si>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</si>
  <si>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</si>
  <si>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</si>
  <si>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</si>
  <si>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</si>
  <si>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</si>
  <si>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</si>
  <si>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</si>
  <si>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</si>
  <si>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</si>
  <si>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</si>
  <si>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</si>
  <si>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</si>
  <si>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</si>
  <si>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</si>
  <si>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</si>
  <si>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</si>
  <si>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</si>
  <si>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</si>
  <si>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</si>
  <si>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</si>
  <si>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</si>
  <si>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</si>
  <si>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</si>
  <si>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</si>
  <si>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</si>
  <si>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</si>
  <si>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</si>
  <si>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</si>
  <si>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</si>
  <si>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</si>
  <si>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</si>
  <si>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</si>
  <si>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</si>
  <si>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</si>
  <si>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</si>
  <si>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</si>
  <si>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</si>
  <si>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</si>
  <si>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</si>
  <si>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</si>
  <si>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</si>
  <si>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</si>
  <si>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</si>
  <si>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</si>
  <si>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</si>
  <si>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</si>
  <si>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</si>
  <si>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</si>
  <si>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</si>
  <si>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</si>
  <si>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</si>
  <si>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</si>
  <si>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</si>
  <si>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</si>
  <si>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</si>
  <si>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</si>
  <si>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</si>
  <si>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</si>
  <si>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</si>
  <si>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</si>
  <si>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</si>
  <si>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</si>
  <si>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</si>
  <si>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</si>
  <si>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</si>
  <si>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</si>
  <si>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</si>
  <si>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</si>
  <si>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</si>
  <si>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</si>
  <si>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</si>
  <si>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</si>
  <si>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</si>
  <si>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</si>
  <si>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</si>
  <si>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</si>
  <si>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</si>
  <si>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</si>
  <si>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</si>
  <si>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</si>
  <si>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</si>
  <si>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</si>
  <si>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</si>
  <si>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</si>
  <si>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</si>
  <si>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</si>
  <si>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</si>
  <si>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</si>
  <si>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</si>
  <si>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</si>
  <si>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</si>
  <si>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</si>
  <si>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</si>
  <si>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</si>
  <si>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</si>
  <si>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</si>
  <si>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</si>
  <si>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</si>
  <si>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</si>
  <si>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</si>
  <si>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</si>
  <si>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</si>
  <si>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</si>
  <si>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</si>
  <si>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</si>
  <si>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</si>
  <si>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</si>
  <si>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</si>
  <si>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</si>
  <si>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</si>
  <si>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</si>
  <si>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</si>
  <si>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</si>
  <si>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</si>
  <si>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</si>
  <si>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</si>
  <si>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</si>
  <si>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</si>
  <si>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</si>
  <si>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</si>
  <si>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</si>
  <si>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</si>
  <si>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</si>
  <si>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</si>
  <si>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</si>
  <si>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</si>
  <si>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</si>
  <si>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</si>
  <si>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</si>
  <si>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</si>
  <si>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</si>
  <si>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</si>
  <si>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</si>
  <si>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</si>
  <si>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</si>
  <si>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</si>
  <si>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</si>
  <si>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</si>
  <si>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</si>
  <si>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</si>
  <si>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</si>
  <si>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</si>
  <si>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</si>
  <si>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</si>
  <si>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</si>
  <si>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</si>
  <si>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</si>
  <si>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</si>
  <si>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</si>
  <si>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</si>
  <si>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</si>
  <si>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</si>
  <si>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</si>
  <si>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</si>
  <si>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</si>
  <si>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</si>
  <si>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</si>
  <si>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</si>
  <si>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</si>
  <si>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</si>
  <si>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</si>
  <si>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</si>
  <si>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</si>
  <si>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</si>
  <si>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</si>
  <si>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</si>
  <si>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</si>
  <si>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</si>
  <si>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</si>
  <si>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</si>
  <si>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</si>
  <si>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</si>
  <si>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</si>
  <si>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</si>
  <si>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</si>
  <si>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</si>
  <si>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</si>
  <si>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</si>
  <si>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</si>
  <si>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</si>
  <si>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</si>
  <si>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</si>
  <si>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</si>
  <si>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</si>
  <si>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</si>
  <si>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</si>
  <si>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</si>
  <si>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</si>
  <si>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</si>
  <si>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</si>
  <si>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</si>
  <si>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</si>
  <si>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</si>
  <si>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</si>
  <si>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</si>
  <si>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</si>
  <si>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</si>
  <si>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</si>
  <si>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</si>
  <si>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</si>
  <si>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</si>
  <si>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</si>
  <si>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</si>
  <si>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</si>
  <si>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</si>
  <si>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</si>
  <si>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</si>
  <si>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</si>
  <si>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</si>
  <si>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</si>
  <si>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</si>
  <si>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</si>
  <si>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</si>
  <si>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</si>
  <si>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</si>
  <si>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</si>
  <si>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</si>
  <si>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</si>
  <si>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</si>
  <si>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</si>
  <si>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</si>
  <si>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</si>
  <si>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</si>
  <si>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</si>
  <si>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</si>
  <si>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</si>
  <si>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</si>
  <si>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</si>
  <si>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</si>
  <si>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</si>
  <si>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</si>
  <si>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</si>
  <si>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</si>
  <si>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</si>
  <si>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</si>
  <si>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</si>
  <si>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</si>
  <si>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</si>
  <si>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</si>
  <si>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</si>
  <si>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</si>
  <si>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</si>
  <si>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</si>
  <si>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</si>
  <si>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</si>
  <si>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</si>
  <si>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</si>
  <si>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</si>
  <si>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</si>
  <si>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</si>
  <si>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</si>
  <si>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</si>
  <si>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</si>
  <si>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</si>
  <si>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</si>
  <si>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</si>
  <si>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</si>
  <si>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</si>
  <si>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</si>
  <si>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</si>
  <si>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</si>
  <si>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</si>
  <si>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</si>
  <si>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</si>
  <si>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</si>
  <si>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</si>
  <si>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</si>
  <si>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</si>
  <si>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</si>
  <si>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</si>
  <si>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</si>
  <si>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</si>
  <si>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</si>
  <si>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</si>
  <si>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</si>
  <si>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</si>
  <si>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</si>
  <si>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</si>
  <si>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</si>
  <si>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</si>
  <si>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</si>
  <si>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</si>
  <si>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</si>
  <si>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</si>
  <si>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</si>
  <si>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</si>
  <si>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</si>
  <si>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</si>
  <si>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</si>
  <si>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</si>
  <si>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</si>
  <si>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</si>
  <si>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</si>
  <si>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</si>
  <si>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</si>
  <si>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</si>
  <si>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</si>
  <si>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</si>
  <si>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</si>
  <si>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</si>
  <si>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</si>
  <si>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</si>
  <si>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</si>
  <si>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</si>
  <si>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</si>
  <si>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</si>
  <si>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</si>
  <si>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</si>
  <si>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</si>
  <si>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</si>
  <si>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</si>
  <si>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</si>
  <si>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</si>
  <si>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</si>
  <si>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</si>
  <si>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</si>
  <si>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</si>
  <si>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</si>
  <si>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</si>
  <si>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</si>
  <si>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</si>
  <si>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</si>
  <si>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</si>
  <si>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</si>
  <si>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</si>
  <si>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</si>
  <si>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</si>
  <si>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</si>
  <si>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</si>
  <si>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</si>
  <si>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</si>
  <si>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</si>
  <si>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</si>
  <si>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</si>
  <si>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</si>
  <si>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</si>
  <si>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</si>
  <si>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</si>
  <si>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</si>
  <si>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</si>
  <si>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</si>
  <si>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</si>
  <si>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</si>
  <si>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</si>
  <si>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</si>
  <si>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</si>
  <si>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</si>
  <si>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</si>
  <si>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</si>
  <si>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</si>
  <si>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</si>
  <si>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</si>
  <si>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</si>
  <si>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</si>
  <si>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</si>
  <si>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</si>
  <si>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</si>
  <si>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</si>
  <si>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</si>
  <si>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</si>
  <si>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</si>
  <si>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</si>
  <si>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</si>
  <si>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</si>
  <si>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</si>
  <si>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</si>
  <si>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</si>
  <si>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</si>
  <si>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</si>
  <si>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</si>
  <si>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</si>
  <si>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</si>
  <si>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</si>
  <si>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</si>
  <si>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</si>
  <si>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</si>
  <si>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</si>
  <si>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</si>
  <si>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</si>
  <si>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</si>
  <si>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</si>
  <si>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</si>
  <si>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</si>
  <si>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</si>
  <si>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</si>
  <si>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</si>
  <si>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</si>
  <si>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</si>
  <si>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</si>
  <si>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</si>
  <si>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</si>
  <si>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</si>
  <si>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</si>
  <si>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</si>
  <si>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</si>
  <si>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</si>
  <si>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</si>
  <si>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</si>
  <si>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</si>
  <si>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</si>
  <si>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</si>
  <si>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</si>
  <si>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</si>
  <si>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</si>
  <si>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</si>
  <si>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</si>
  <si>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</si>
  <si>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</si>
  <si>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</si>
  <si>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</si>
  <si>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</si>
  <si>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</si>
  <si>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</si>
  <si>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</si>
  <si>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</si>
  <si>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</si>
  <si>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</si>
  <si>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</si>
  <si>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</si>
  <si>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</si>
  <si>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</si>
  <si>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</si>
  <si>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</si>
  <si>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</si>
  <si>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</si>
  <si>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</si>
  <si>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</si>
  <si>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</si>
  <si>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</si>
  <si>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</si>
  <si>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</si>
  <si>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</si>
  <si>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</si>
  <si>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</si>
  <si>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</si>
  <si>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</si>
  <si>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</si>
  <si>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</si>
  <si>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</si>
  <si>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</si>
  <si>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</si>
  <si>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</si>
  <si>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</si>
  <si>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</si>
  <si>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</si>
  <si>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</si>
  <si>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</si>
  <si>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</si>
  <si>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</si>
  <si>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</si>
  <si>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</si>
  <si>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</si>
  <si>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</si>
  <si>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</si>
  <si>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</si>
  <si>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</si>
  <si>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</si>
  <si>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</si>
  <si>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</si>
  <si>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</si>
  <si>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</si>
  <si>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</si>
  <si>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</si>
  <si>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</si>
  <si>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</si>
  <si>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</si>
  <si>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</si>
  <si>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</si>
  <si>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</si>
  <si>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</si>
  <si>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</si>
  <si>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</si>
  <si>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</si>
  <si>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</si>
  <si>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</si>
  <si>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</si>
  <si>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</si>
  <si>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</si>
  <si>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</si>
  <si>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</si>
  <si>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</si>
  <si>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</si>
  <si>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</si>
  <si>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</si>
  <si>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</si>
  <si>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</si>
  <si>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</si>
  <si>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</si>
  <si>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</si>
  <si>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</si>
  <si>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</si>
  <si>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</si>
  <si>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</si>
  <si>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</si>
  <si>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</si>
  <si>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</si>
  <si>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</si>
  <si>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</si>
  <si>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</si>
  <si>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</si>
  <si>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</si>
  <si>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</si>
  <si>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</si>
  <si>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</si>
  <si>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</si>
  <si>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</si>
  <si>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</si>
  <si>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</si>
  <si>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</si>
  <si>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</si>
  <si>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</si>
  <si>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</si>
  <si>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</si>
  <si>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</si>
  <si>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</si>
  <si>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</si>
  <si>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</si>
  <si>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</si>
  <si>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</si>
  <si>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</si>
  <si>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</si>
  <si>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</si>
  <si>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</si>
  <si>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</si>
  <si>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</si>
  <si>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</si>
  <si>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</si>
  <si>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</si>
  <si>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</si>
  <si>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</si>
  <si>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</si>
  <si>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</si>
  <si>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</si>
  <si>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</si>
  <si>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</si>
  <si>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</si>
  <si>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</si>
  <si>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</si>
  <si>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</si>
  <si>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</si>
  <si>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</si>
  <si>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</si>
  <si>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</si>
  <si>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</si>
  <si>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</si>
  <si>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</si>
  <si>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</si>
  <si>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</si>
  <si>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</si>
  <si>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</si>
  <si>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</si>
  <si>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</si>
  <si>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</si>
  <si>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</si>
  <si>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</si>
  <si>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</si>
  <si>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</si>
  <si>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</si>
  <si>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</si>
  <si>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</si>
  <si>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</si>
  <si>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</si>
  <si>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</si>
  <si>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</si>
  <si>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</si>
  <si>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</si>
  <si>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</si>
  <si>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</si>
  <si>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</si>
  <si>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</si>
  <si>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</si>
  <si>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</si>
  <si>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</si>
  <si>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</si>
  <si>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</si>
  <si>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</si>
  <si>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</si>
  <si>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</si>
  <si>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</si>
  <si>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</si>
  <si>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</si>
  <si>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</si>
  <si>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</si>
  <si>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</si>
  <si>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</si>
  <si>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</si>
  <si>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</si>
  <si>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</si>
  <si>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</si>
  <si>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</si>
  <si>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</si>
  <si>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</si>
  <si>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</si>
  <si>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</si>
  <si>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</si>
  <si>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</si>
  <si>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</si>
  <si>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</si>
  <si>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</si>
  <si>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</si>
  <si>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</si>
  <si>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</si>
  <si>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</si>
  <si>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</si>
  <si>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</si>
  <si>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</si>
  <si>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</si>
  <si>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</si>
  <si>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</si>
  <si>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</si>
  <si>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</si>
  <si>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</si>
  <si>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</si>
  <si>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</si>
  <si>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</si>
  <si>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</si>
  <si>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</si>
  <si>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</si>
  <si>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</si>
  <si>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</si>
  <si>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</si>
  <si>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</si>
  <si>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</si>
  <si>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</si>
  <si>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</si>
  <si>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</si>
  <si>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</si>
  <si>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</si>
  <si>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</si>
  <si>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</si>
  <si>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</si>
  <si>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</si>
  <si>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</si>
  <si>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</si>
  <si>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</si>
  <si>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</si>
  <si>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</si>
  <si>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</si>
  <si>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</si>
  <si>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</si>
  <si>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</si>
  <si>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</si>
  <si>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</si>
  <si>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</si>
  <si>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</si>
  <si>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</si>
  <si>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</si>
  <si>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</si>
  <si>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</si>
  <si>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</si>
  <si>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</si>
  <si>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</si>
  <si>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</si>
  <si>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</si>
  <si>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</si>
  <si>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</si>
  <si>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</si>
  <si>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</si>
  <si>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</si>
  <si>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</si>
  <si>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</si>
  <si>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</si>
  <si>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</si>
  <si>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</si>
  <si>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</si>
  <si>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</si>
  <si>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</si>
  <si>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</si>
  <si>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</si>
  <si>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</si>
  <si>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</si>
  <si>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</si>
  <si>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</si>
  <si>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</si>
  <si>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</si>
  <si>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</si>
  <si>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</si>
  <si>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</si>
  <si>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</si>
  <si>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</si>
  <si>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</si>
  <si>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</si>
  <si>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</si>
  <si>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</si>
  <si>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</si>
  <si>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</si>
  <si>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</si>
  <si>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</si>
  <si>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</si>
  <si>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</si>
  <si>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</si>
  <si>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</si>
  <si>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</si>
  <si>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</si>
  <si>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</si>
  <si>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</si>
  <si>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</si>
  <si>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</si>
  <si>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</si>
  <si>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</si>
  <si>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</si>
  <si>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</si>
  <si>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</si>
  <si>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</si>
  <si>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</si>
  <si>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</si>
  <si>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</si>
  <si>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</si>
  <si>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</si>
  <si>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</si>
  <si>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</si>
  <si>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</si>
  <si>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</si>
  <si>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</si>
  <si>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</si>
  <si>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</si>
  <si>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</si>
  <si>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</si>
  <si>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</si>
  <si>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</si>
  <si>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</si>
  <si>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</si>
  <si>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</si>
  <si>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</si>
  <si>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</si>
  <si>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</si>
  <si>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</si>
  <si>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</si>
  <si>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</si>
  <si>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</si>
  <si>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</si>
  <si>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</si>
  <si>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</si>
  <si>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</si>
  <si>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</si>
  <si>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</si>
  <si>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</si>
  <si>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</si>
  <si>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</si>
  <si>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</si>
  <si>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</si>
  <si>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</si>
  <si>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</si>
  <si>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</si>
  <si>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</si>
  <si>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</si>
  <si>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</si>
  <si>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</si>
  <si>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</si>
  <si>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</si>
  <si>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</si>
  <si>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</si>
  <si>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</si>
  <si>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</si>
  <si>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</si>
  <si>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</si>
  <si>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</si>
  <si>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</si>
  <si>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</si>
  <si>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</si>
  <si>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</si>
  <si>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</si>
  <si>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</si>
  <si>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</si>
  <si>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</si>
  <si>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</si>
  <si>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</si>
  <si>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</si>
  <si>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</si>
  <si>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</si>
  <si>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</si>
  <si>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</si>
  <si>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</si>
  <si>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</si>
  <si>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</si>
  <si>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</si>
  <si>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</si>
  <si>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</si>
  <si>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</si>
  <si>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</si>
  <si>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</si>
  <si>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</si>
  <si>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</si>
  <si>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</si>
  <si>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</si>
  <si>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</si>
  <si>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</si>
  <si>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</si>
  <si>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</si>
  <si>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</si>
  <si>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</si>
  <si>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</si>
  <si>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</si>
  <si>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</si>
  <si>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</si>
  <si>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</si>
  <si>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</si>
  <si>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</si>
  <si>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</si>
  <si>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</si>
  <si>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</si>
  <si>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</si>
  <si>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</si>
  <si>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</si>
  <si>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</si>
  <si>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</si>
  <si>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</si>
  <si>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</si>
  <si>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</si>
  <si>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</si>
  <si>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</si>
  <si>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</si>
  <si>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</si>
  <si>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</si>
  <si>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</si>
  <si>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</si>
  <si>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</si>
  <si>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</si>
  <si>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</si>
  <si>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</si>
  <si>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</si>
  <si>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</si>
  <si>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</si>
  <si>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</si>
  <si>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</si>
  <si>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</si>
  <si>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</si>
  <si>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</si>
  <si>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</si>
  <si>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</si>
  <si>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</si>
  <si>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</si>
  <si>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</si>
  <si>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</si>
  <si>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</si>
  <si>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</si>
  <si>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</si>
  <si>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</si>
  <si>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</si>
  <si>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</si>
  <si>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</si>
  <si>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</si>
  <si>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</si>
  <si>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</si>
  <si>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</si>
  <si>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</si>
  <si>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</si>
  <si>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</si>
  <si>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</si>
  <si>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</si>
  <si>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</si>
  <si>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</si>
  <si>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</si>
  <si>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</si>
  <si>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</si>
  <si>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</si>
  <si>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</si>
  <si>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</si>
  <si>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</si>
  <si>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</si>
  <si>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</si>
  <si>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</si>
  <si>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</si>
  <si>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</si>
  <si>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</si>
  <si>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</si>
  <si>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</si>
  <si>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</si>
  <si>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</si>
  <si>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</si>
  <si>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</si>
  <si>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</si>
  <si>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</si>
  <si>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</si>
  <si>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</si>
  <si>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</si>
  <si>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</si>
  <si>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</si>
  <si>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</si>
  <si>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</si>
  <si>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</si>
  <si>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</si>
  <si>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</si>
  <si>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</si>
  <si>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</si>
  <si>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</si>
  <si>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</si>
  <si>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</si>
  <si>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</si>
  <si>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</si>
  <si>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</si>
  <si>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</si>
  <si>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</si>
  <si>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</si>
  <si>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</si>
  <si>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</si>
  <si>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</si>
  <si>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</si>
  <si>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</si>
  <si>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</si>
  <si>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</si>
  <si>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</si>
  <si>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</si>
  <si>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</si>
  <si>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</si>
  <si>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</si>
  <si>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</si>
  <si>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</si>
  <si>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</si>
  <si>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</si>
  <si>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</si>
  <si>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</si>
  <si>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</si>
  <si>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</si>
  <si>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</si>
  <si>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</si>
  <si>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</si>
  <si>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</si>
  <si>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</si>
  <si>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</si>
  <si>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</si>
  <si>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</si>
  <si>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</si>
  <si>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</si>
  <si>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</si>
  <si>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</si>
  <si>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</si>
  <si>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</si>
  <si>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</si>
  <si>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</si>
  <si>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</si>
  <si>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</si>
  <si>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</si>
  <si>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</si>
  <si>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</si>
  <si>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</si>
  <si>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</si>
  <si>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</si>
  <si>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</si>
  <si>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</si>
  <si>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</si>
  <si>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</si>
  <si>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</si>
  <si>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</si>
  <si>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</si>
  <si>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</si>
  <si>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</si>
  <si>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</si>
  <si>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</si>
  <si>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</si>
  <si>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</si>
  <si>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</si>
  <si>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</si>
  <si>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</si>
  <si>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</si>
  <si>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</si>
  <si>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</si>
  <si>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</si>
  <si>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</si>
  <si>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</si>
  <si>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</si>
  <si>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</si>
  <si>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</si>
  <si>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</si>
  <si>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</si>
  <si>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</si>
  <si>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</si>
  <si>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</si>
  <si>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</si>
  <si>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</si>
  <si>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</si>
  <si>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</si>
  <si>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</si>
  <si>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</si>
  <si>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</si>
  <si>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</si>
  <si>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</si>
  <si>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</si>
  <si>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</si>
  <si>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</si>
  <si>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</si>
  <si>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</si>
  <si>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</si>
  <si>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</si>
  <si>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</si>
  <si>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</si>
  <si>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</si>
  <si>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</si>
  <si>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</si>
  <si>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</si>
  <si>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</si>
  <si>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</si>
  <si>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</si>
  <si>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</si>
  <si>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</si>
  <si>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</si>
  <si>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</si>
  <si>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</si>
  <si>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</si>
  <si>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</si>
  <si>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</si>
  <si>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</si>
  <si>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</si>
  <si>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</si>
  <si>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</si>
  <si>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</si>
  <si>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</si>
  <si>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</si>
  <si>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</si>
  <si>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</si>
  <si>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</si>
  <si>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</si>
  <si>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</si>
  <si>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</si>
  <si>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</si>
  <si>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</si>
  <si>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</si>
  <si>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</si>
  <si>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</si>
  <si>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</si>
  <si>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</si>
  <si>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</si>
  <si>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</si>
  <si>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</si>
  <si>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</si>
  <si>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</si>
  <si>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</si>
  <si>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</si>
  <si>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</si>
  <si>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</si>
  <si>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</si>
  <si>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</si>
  <si>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</si>
  <si>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</si>
  <si>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</si>
  <si>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</si>
  <si>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</si>
  <si>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</si>
  <si>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</si>
  <si>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</si>
  <si>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</si>
  <si>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</si>
  <si>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</si>
  <si>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</si>
  <si>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</si>
  <si>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</si>
  <si>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</si>
  <si>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</si>
  <si>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</si>
  <si>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</si>
  <si>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</si>
  <si>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</si>
  <si>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</si>
  <si>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</si>
  <si>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</si>
  <si>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</si>
  <si>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</si>
  <si>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</si>
  <si>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</si>
  <si>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</si>
  <si>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</si>
  <si>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</si>
  <si>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</si>
  <si>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</si>
  <si>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</si>
  <si>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</si>
  <si>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</si>
  <si>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</si>
  <si>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</si>
  <si>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</si>
  <si>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</si>
  <si>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</si>
  <si>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</si>
  <si>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</si>
  <si>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</si>
  <si>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</si>
  <si>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</si>
  <si>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</si>
  <si>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</si>
  <si>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</si>
  <si>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</si>
  <si>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</si>
  <si>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</si>
  <si>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</si>
  <si>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</si>
  <si>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</si>
  <si>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</si>
  <si>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</si>
  <si>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</si>
  <si>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</si>
  <si>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</si>
  <si>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</si>
  <si>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</si>
  <si>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</si>
  <si>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</si>
  <si>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</si>
  <si>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</si>
  <si>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</si>
  <si>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</si>
  <si>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</si>
  <si>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</si>
  <si>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</si>
  <si>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</si>
  <si>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</si>
  <si>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</si>
  <si>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</si>
  <si>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</si>
  <si>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</si>
  <si>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</si>
  <si>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</si>
  <si>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</si>
  <si>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</si>
  <si>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</si>
  <si>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</si>
  <si>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</si>
  <si>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</si>
  <si>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</si>
  <si>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</si>
  <si>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</si>
  <si>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</si>
  <si>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</si>
  <si>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</si>
  <si>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</si>
  <si>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</si>
  <si>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</si>
  <si>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</si>
  <si>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</si>
  <si>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</si>
  <si>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</si>
  <si>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</si>
  <si>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</si>
  <si>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</si>
  <si>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</si>
  <si>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</si>
  <si>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</si>
  <si>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</si>
  <si>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</si>
  <si>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</si>
  <si>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</si>
  <si>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</si>
  <si>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</si>
  <si>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</si>
  <si>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</si>
  <si>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</si>
  <si>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</si>
  <si>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</si>
  <si>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</si>
  <si>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</si>
  <si>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</si>
  <si>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</si>
  <si>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</si>
  <si>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</si>
  <si>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</si>
  <si>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</si>
  <si>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</si>
  <si>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</si>
  <si>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</si>
  <si>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</si>
  <si>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</si>
  <si>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</si>
  <si>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</si>
  <si>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</si>
  <si>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</si>
  <si>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</si>
  <si>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</si>
  <si>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</si>
  <si>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</si>
  <si>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</si>
  <si>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</si>
  <si>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</si>
  <si>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</si>
  <si>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</si>
  <si>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</si>
  <si>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</si>
  <si>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</si>
  <si>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</si>
  <si>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</si>
  <si>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</si>
  <si>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</si>
  <si>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</si>
  <si>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</si>
  <si>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</si>
  <si>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</si>
  <si>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</si>
  <si>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</si>
  <si>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</si>
  <si>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</si>
  <si>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</si>
  <si>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</si>
  <si>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</si>
  <si>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</si>
  <si>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</si>
  <si>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</si>
  <si>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</si>
  <si>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</si>
  <si>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</si>
  <si>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</si>
  <si>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</si>
  <si>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</si>
  <si>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</si>
  <si>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</si>
  <si>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</si>
  <si>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</si>
  <si>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</si>
  <si>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</si>
  <si>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</si>
  <si>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</si>
  <si>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</si>
  <si>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</si>
  <si>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</si>
  <si>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</si>
  <si>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</si>
  <si>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</si>
  <si>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</si>
  <si>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</si>
  <si>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</si>
  <si>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</si>
  <si>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</si>
  <si>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</si>
  <si>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</si>
  <si>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</si>
  <si>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</si>
  <si>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</si>
  <si>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</si>
  <si>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</si>
  <si>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</si>
  <si>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</si>
  <si>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</si>
  <si>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</si>
  <si>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</si>
  <si>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</si>
  <si>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</si>
  <si>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</si>
  <si>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</si>
  <si>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</si>
  <si>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</si>
  <si>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</si>
  <si>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</si>
  <si>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</si>
  <si>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</si>
  <si>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</si>
  <si>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</si>
  <si>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</si>
  <si>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</si>
  <si>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</si>
  <si>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</si>
  <si>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</si>
  <si>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</si>
  <si>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</si>
  <si>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</si>
  <si>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</si>
  <si>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</si>
  <si>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</si>
  <si>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</si>
  <si>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</si>
  <si>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</si>
  <si>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</si>
  <si>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</si>
  <si>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</si>
  <si>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</si>
  <si>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</si>
  <si>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</si>
  <si>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</si>
  <si>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</si>
  <si>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</si>
  <si>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</si>
  <si>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</si>
  <si>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</si>
  <si>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</si>
  <si>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</si>
  <si>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</si>
  <si>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</si>
  <si>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</si>
  <si>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</si>
  <si>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</si>
  <si>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</si>
  <si>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</si>
  <si>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</si>
  <si>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</si>
  <si>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</si>
  <si>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</si>
  <si>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</si>
  <si>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</si>
  <si>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</si>
  <si>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</si>
  <si>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</si>
  <si>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</si>
  <si>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</si>
  <si>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</si>
  <si>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</si>
  <si>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</si>
  <si>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</si>
  <si>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</si>
  <si>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</si>
  <si>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</si>
  <si>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</si>
  <si>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</si>
  <si>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</si>
  <si>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</si>
  <si>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</si>
  <si>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</si>
  <si>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</si>
  <si>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</si>
  <si>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</si>
  <si>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</si>
  <si>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</si>
  <si>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</si>
  <si>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</si>
  <si>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</si>
  <si>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</si>
  <si>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</si>
  <si>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</si>
  <si>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</si>
  <si>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</si>
  <si>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</si>
  <si>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</si>
  <si>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</si>
  <si>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</si>
  <si>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</si>
  <si>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</si>
  <si>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</si>
  <si>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</si>
  <si>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</si>
  <si>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</si>
  <si>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</si>
  <si>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</si>
  <si>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</si>
  <si>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</si>
  <si>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</si>
  <si>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</si>
  <si>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</si>
  <si>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</si>
  <si>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</si>
  <si>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</si>
  <si>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</si>
  <si>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</si>
  <si>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</si>
  <si>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</si>
  <si>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</si>
  <si>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</si>
  <si>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</si>
  <si>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</si>
  <si>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</si>
  <si>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</si>
  <si>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</si>
  <si>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</si>
  <si>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</si>
  <si>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</si>
  <si>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</si>
  <si>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</si>
  <si>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</si>
  <si>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</si>
  <si>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</si>
  <si>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</si>
  <si>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</si>
  <si>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</si>
  <si>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</si>
  <si>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</si>
  <si>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</si>
  <si>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</si>
  <si>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</si>
  <si>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</si>
  <si>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</si>
  <si>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</si>
  <si>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</si>
  <si>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</si>
  <si>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</si>
  <si>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</si>
  <si>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</si>
  <si>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</si>
  <si>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</si>
  <si>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</si>
  <si>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</si>
  <si>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</si>
  <si>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</si>
  <si>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</si>
  <si>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</si>
  <si>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</si>
  <si>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</si>
  <si>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</si>
  <si>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</si>
  <si>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</si>
  <si>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</si>
  <si>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</si>
  <si>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</si>
  <si>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</si>
  <si>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</si>
  <si>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</si>
  <si>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</si>
  <si>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</si>
  <si>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</si>
  <si>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</si>
  <si>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</si>
  <si>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</si>
  <si>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</si>
  <si>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</si>
  <si>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</si>
  <si>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</si>
  <si>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</si>
  <si>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</si>
  <si>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</si>
  <si>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</si>
  <si>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</si>
  <si>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</si>
  <si>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</si>
  <si>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</si>
  <si>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</si>
  <si>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</si>
  <si>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</si>
  <si>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</si>
  <si>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</si>
  <si>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</si>
  <si>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</si>
  <si>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</si>
  <si>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</si>
  <si>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</si>
  <si>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</si>
  <si>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</si>
  <si>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</si>
  <si>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</si>
  <si>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</si>
  <si>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</si>
  <si>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</si>
  <si>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</si>
  <si>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</si>
  <si>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</si>
  <si>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</si>
  <si>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</si>
  <si>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</si>
  <si>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</si>
  <si>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</si>
  <si>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</si>
  <si>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</si>
  <si>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</si>
  <si>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</si>
  <si>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</si>
  <si>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</si>
  <si>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</si>
  <si>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</si>
  <si>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</si>
  <si>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</si>
  <si>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</si>
  <si>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</si>
  <si>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</si>
  <si>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</si>
  <si>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</si>
  <si>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</si>
  <si>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</si>
  <si>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</si>
  <si>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</si>
  <si>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</si>
  <si>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</si>
  <si>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</si>
  <si>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</si>
  <si>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</si>
  <si>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</si>
  <si>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</si>
  <si>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</si>
  <si>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</si>
  <si>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</si>
  <si>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</si>
  <si>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</si>
  <si>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</si>
  <si>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</si>
  <si>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</si>
  <si>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</si>
  <si>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</si>
  <si>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</si>
  <si>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</si>
  <si>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</si>
  <si>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</si>
  <si>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</si>
  <si>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</si>
  <si>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</si>
  <si>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</si>
  <si>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</si>
  <si>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</si>
  <si>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</si>
  <si>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</si>
  <si>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</si>
  <si>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</si>
  <si>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</si>
  <si>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</si>
  <si>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</si>
  <si>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</si>
  <si>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</si>
  <si>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</si>
  <si>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</si>
  <si>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</si>
  <si>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</si>
  <si>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</si>
  <si>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</si>
  <si>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</si>
  <si>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</si>
  <si>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</si>
  <si>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</si>
  <si>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</si>
  <si>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</si>
  <si>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</si>
  <si>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</si>
  <si>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</si>
  <si>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</si>
  <si>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</si>
  <si>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</si>
  <si>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</si>
  <si>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</si>
  <si>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</si>
  <si>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</si>
  <si>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</si>
  <si>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</si>
  <si>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</si>
  <si>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</si>
  <si>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</si>
  <si>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</si>
  <si>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</si>
  <si>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</si>
  <si>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</si>
  <si>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</si>
  <si>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</si>
  <si>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</si>
  <si>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</si>
  <si>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</si>
  <si>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</si>
  <si>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</si>
  <si>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</si>
  <si>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</si>
  <si>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</si>
  <si>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</si>
  <si>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</si>
  <si>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</si>
  <si>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</si>
  <si>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</si>
  <si>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</si>
  <si>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</si>
  <si>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</si>
  <si>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</si>
  <si>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</si>
  <si>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</si>
  <si>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</si>
  <si>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</si>
  <si>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</si>
  <si>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</si>
  <si>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</si>
  <si>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</si>
  <si>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</si>
  <si>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</si>
  <si>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</si>
  <si>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</si>
  <si>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</si>
  <si>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</si>
  <si>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</si>
  <si>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</si>
  <si>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</si>
  <si>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</si>
  <si>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</si>
  <si>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</si>
  <si>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</si>
  <si>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</si>
  <si>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</si>
  <si>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</si>
  <si>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</si>
  <si>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</si>
  <si>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</si>
  <si>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</si>
  <si>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</si>
  <si>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</si>
  <si>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</si>
  <si>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</si>
  <si>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</si>
  <si>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</si>
  <si>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</si>
  <si>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</si>
  <si>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</si>
  <si>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</si>
  <si>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</si>
  <si>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</si>
  <si>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</si>
  <si>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</si>
  <si>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</si>
  <si>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</si>
  <si>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</si>
  <si>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</si>
  <si>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</si>
  <si>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</si>
  <si>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</si>
  <si>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</si>
  <si>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</si>
  <si>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</si>
  <si>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</si>
  <si>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</si>
  <si>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</si>
  <si>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</si>
  <si>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</si>
  <si>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</si>
  <si>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</si>
  <si>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</si>
  <si>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</si>
  <si>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</si>
  <si>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</si>
  <si>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</si>
  <si>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</si>
  <si>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</si>
  <si>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</si>
  <si>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</si>
  <si>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</si>
  <si>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</si>
  <si>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</si>
  <si>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</si>
  <si>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</si>
  <si>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</si>
  <si>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</si>
  <si>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</si>
  <si>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</si>
  <si>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</si>
  <si>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</si>
  <si>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</si>
  <si>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</si>
  <si>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</si>
  <si>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</si>
  <si>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</si>
  <si>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</si>
  <si>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</si>
  <si>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</si>
  <si>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</si>
  <si>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</si>
  <si>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</si>
  <si>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</si>
  <si>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</si>
  <si>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</si>
  <si>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</si>
  <si>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</si>
  <si>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</si>
  <si>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</si>
  <si>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</si>
  <si>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</si>
  <si>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</si>
  <si>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</si>
  <si>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</si>
  <si>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</si>
  <si>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</si>
  <si>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</si>
  <si>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</si>
  <si>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</si>
  <si>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</si>
  <si>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</si>
  <si>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</si>
  <si>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</si>
  <si>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</si>
  <si>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</si>
  <si>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</si>
  <si>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</si>
  <si>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</si>
  <si>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</si>
  <si>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</si>
  <si>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</si>
  <si>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</si>
  <si>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</si>
  <si>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</si>
  <si>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</si>
  <si>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</si>
  <si>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</si>
  <si>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</si>
  <si>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</si>
  <si>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</si>
  <si>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</si>
  <si>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</si>
  <si>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</si>
  <si>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</si>
  <si>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</si>
  <si>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</si>
  <si>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</si>
  <si>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</si>
  <si>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</si>
  <si>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</si>
  <si>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</si>
  <si>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</si>
  <si>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</si>
  <si>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</si>
  <si>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</si>
  <si>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</si>
  <si>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</si>
  <si>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</si>
  <si>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</si>
  <si>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</si>
  <si>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</si>
  <si>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</si>
  <si>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</si>
  <si>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</si>
  <si>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</si>
  <si>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</si>
  <si>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</si>
  <si>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</si>
  <si>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</si>
  <si>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</si>
  <si>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</si>
  <si>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</si>
  <si>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</si>
  <si>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</si>
  <si>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</si>
  <si>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</si>
  <si>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</si>
  <si>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</si>
  <si>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</si>
  <si>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</si>
  <si>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</si>
  <si>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</si>
  <si>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</si>
  <si>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</si>
  <si>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</si>
  <si>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</si>
  <si>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</si>
  <si>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</si>
  <si>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</si>
  <si>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</si>
  <si>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</si>
  <si>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</si>
  <si>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</si>
  <si>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</si>
  <si>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</si>
  <si>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</si>
  <si>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</si>
  <si>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</si>
  <si>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</si>
  <si>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</si>
  <si>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</si>
  <si>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</si>
  <si>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</si>
  <si>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</si>
  <si>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</si>
  <si>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</si>
  <si>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</si>
  <si>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</si>
  <si>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</si>
  <si>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</si>
  <si>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</si>
  <si>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</si>
  <si>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</si>
  <si>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</si>
  <si>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</si>
  <si>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</si>
  <si>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</si>
  <si>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</si>
  <si>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</si>
  <si>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</si>
  <si>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</si>
  <si>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</si>
  <si>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</si>
  <si>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</si>
  <si>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</si>
  <si>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</si>
  <si>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</si>
  <si>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</si>
  <si>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</si>
  <si>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</si>
  <si>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</si>
  <si>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</si>
  <si>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</si>
  <si>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</si>
  <si>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</si>
  <si>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</si>
  <si>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</si>
  <si>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</si>
  <si>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</si>
  <si>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</si>
  <si>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</si>
  <si>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</si>
  <si>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</si>
  <si>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</si>
  <si>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</si>
  <si>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</si>
  <si>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</si>
  <si>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</si>
  <si>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</si>
  <si>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</si>
  <si>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</si>
  <si>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</si>
  <si>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</si>
  <si>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</si>
  <si>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</si>
  <si>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</si>
  <si>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</si>
  <si>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</si>
  <si>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</si>
  <si>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</si>
  <si>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</si>
  <si>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</si>
  <si>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</si>
  <si>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</si>
  <si>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</si>
  <si>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</si>
  <si>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</si>
  <si>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</si>
  <si>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</si>
  <si>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</si>
  <si>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</si>
  <si>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</si>
  <si>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</si>
  <si>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</si>
  <si>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</si>
  <si>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</si>
  <si>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</si>
  <si>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</si>
  <si>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</si>
  <si>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</si>
  <si>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</si>
  <si>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</si>
  <si>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</si>
  <si>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</si>
  <si>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</si>
  <si>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</si>
  <si>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</si>
  <si>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</si>
  <si>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</si>
  <si>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</si>
  <si>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</si>
  <si>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</si>
  <si>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</si>
  <si>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</si>
  <si>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</si>
  <si>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</si>
  <si>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</si>
  <si>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</si>
  <si>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</si>
  <si>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</si>
  <si>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</si>
  <si>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</si>
  <si>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</si>
  <si>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</si>
  <si>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</si>
  <si>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</si>
  <si>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</si>
  <si>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</si>
  <si>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</si>
  <si>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</si>
  <si>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</si>
  <si>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</si>
  <si>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</si>
  <si>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</si>
  <si>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</si>
  <si>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</si>
  <si>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</si>
  <si>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</si>
  <si>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</si>
  <si>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</si>
  <si>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</si>
  <si>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</si>
  <si>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</si>
  <si>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</si>
  <si>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</si>
  <si>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</si>
  <si>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</si>
  <si>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</si>
  <si>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</si>
  <si>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</si>
  <si>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</si>
  <si>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</si>
  <si>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</si>
  <si>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</si>
  <si>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</si>
  <si>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</si>
  <si>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</si>
  <si>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</si>
  <si>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</si>
  <si>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</si>
  <si>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</si>
  <si>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</si>
  <si>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</si>
  <si>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</si>
  <si>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</si>
  <si>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</si>
  <si>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</si>
  <si>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</si>
  <si>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</si>
  <si>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</si>
  <si>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</si>
  <si>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</si>
  <si>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</si>
  <si>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</si>
  <si>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</si>
  <si>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</si>
  <si>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</si>
  <si>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</si>
  <si>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</si>
  <si>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</si>
  <si>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</si>
  <si>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</si>
  <si>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</si>
  <si>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</si>
  <si>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</si>
  <si>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</si>
  <si>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</si>
  <si>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</si>
  <si>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</si>
  <si>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</si>
  <si>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</si>
  <si>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</si>
  <si>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</si>
  <si>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</si>
  <si>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</si>
  <si>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</si>
  <si>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</si>
  <si>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</si>
  <si>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</si>
  <si>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</si>
  <si>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</si>
  <si>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</si>
  <si>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</si>
  <si>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</si>
  <si>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</si>
  <si>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</si>
  <si>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</si>
  <si>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</si>
  <si>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</si>
  <si>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</si>
  <si>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</si>
  <si>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</si>
  <si>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</si>
  <si>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</si>
  <si>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</si>
  <si>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</si>
  <si>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</si>
  <si>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</si>
  <si>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</si>
  <si>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</si>
  <si>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</si>
  <si>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</si>
  <si>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</si>
  <si>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</si>
  <si>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</si>
  <si>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</si>
  <si>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</si>
  <si>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</si>
  <si>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</si>
  <si>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</si>
  <si>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</si>
  <si>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</si>
  <si>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</si>
  <si>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</si>
  <si>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</si>
  <si>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</si>
  <si>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</si>
  <si>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</si>
  <si>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</si>
  <si>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</si>
  <si>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</si>
  <si>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</si>
  <si>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</si>
  <si>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</si>
  <si>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</si>
  <si>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</si>
  <si>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</si>
  <si>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</si>
  <si>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</si>
  <si>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</si>
  <si>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</si>
  <si>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</si>
  <si>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</si>
  <si>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</si>
  <si>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</si>
  <si>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</si>
  <si>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</si>
  <si>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</si>
  <si>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</si>
  <si>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</si>
  <si>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</si>
  <si>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</si>
  <si>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</si>
  <si>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</si>
  <si>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</si>
  <si>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</si>
  <si>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</si>
  <si>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</si>
  <si>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</si>
  <si>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</si>
  <si>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</si>
  <si>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</si>
  <si>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</si>
  <si>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</si>
  <si>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</si>
  <si>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</si>
  <si>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</si>
  <si>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</si>
  <si>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</si>
  <si>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</si>
  <si>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</si>
  <si>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</si>
  <si>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</si>
  <si>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</si>
  <si>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</si>
  <si>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</si>
  <si>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</si>
  <si>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</si>
  <si>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</si>
  <si>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</si>
  <si>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</si>
  <si>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</si>
  <si>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</si>
  <si>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</si>
  <si>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</si>
  <si>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</si>
  <si>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</si>
  <si>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</si>
  <si>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</si>
  <si>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</si>
  <si>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</si>
  <si>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</si>
  <si>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</si>
  <si>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</si>
  <si>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</si>
  <si>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</si>
  <si>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</si>
  <si>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</si>
  <si>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</si>
  <si>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</si>
  <si>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</si>
  <si>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</si>
  <si>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</si>
  <si>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</si>
  <si>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</si>
  <si>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</si>
  <si>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</si>
  <si>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</si>
  <si>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</si>
  <si>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</si>
  <si>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</si>
  <si>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</si>
  <si>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</si>
  <si>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</si>
  <si>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</si>
  <si>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</si>
  <si>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</si>
  <si>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</si>
  <si>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</si>
  <si>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</si>
  <si>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</si>
  <si>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</si>
  <si>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</si>
  <si>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</si>
  <si>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</si>
  <si>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</si>
  <si>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</si>
  <si>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</si>
  <si>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</si>
  <si>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</si>
  <si>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</si>
  <si>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</si>
  <si>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</si>
  <si>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</si>
  <si>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</si>
  <si>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</si>
  <si>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</si>
  <si>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</si>
  <si>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</si>
  <si>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</si>
  <si>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</si>
  <si>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</si>
  <si>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</si>
  <si>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</si>
  <si>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</si>
  <si>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</si>
  <si>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</si>
  <si>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</si>
  <si>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</si>
  <si>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</si>
  <si>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</si>
  <si>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</si>
  <si>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</si>
  <si>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</si>
  <si>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</si>
  <si>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</si>
  <si>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</si>
  <si>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</si>
  <si>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</si>
  <si>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</si>
  <si>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</si>
  <si>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</si>
  <si>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</si>
  <si>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</si>
  <si>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</si>
  <si>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</si>
  <si>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</si>
  <si>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</si>
  <si>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</si>
  <si>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</si>
  <si>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</si>
  <si>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</si>
  <si>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</si>
  <si>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</si>
  <si>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</si>
  <si>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</si>
  <si>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</si>
  <si>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</si>
  <si>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</si>
  <si>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</si>
  <si>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</si>
  <si>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</si>
  <si>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</si>
  <si>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</si>
  <si>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</si>
  <si>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</si>
  <si>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</si>
  <si>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</si>
  <si>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</si>
  <si>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</si>
  <si>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</si>
  <si>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</si>
  <si>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</si>
  <si>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</si>
  <si>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</si>
  <si>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</si>
  <si>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</si>
  <si>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</si>
  <si>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</si>
  <si>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</si>
  <si>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</si>
  <si>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</si>
  <si>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</si>
  <si>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</si>
  <si>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</si>
  <si>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</si>
  <si>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</si>
  <si>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</si>
  <si>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</si>
  <si>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</si>
  <si>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</si>
  <si>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</si>
  <si>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</si>
  <si>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</si>
  <si>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</si>
  <si>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</si>
  <si>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</si>
  <si>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</si>
  <si>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</si>
  <si>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</si>
  <si>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</si>
  <si>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</si>
  <si>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</si>
  <si>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</si>
  <si>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</si>
  <si>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</si>
  <si>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</si>
  <si>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</si>
  <si>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</si>
  <si>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</si>
  <si>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</si>
  <si>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</si>
  <si>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</si>
  <si>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</si>
  <si>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</si>
  <si>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</si>
  <si>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</si>
  <si>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</si>
  <si>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</si>
  <si>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</si>
  <si>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</si>
  <si>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</si>
  <si>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</si>
  <si>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</si>
  <si>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</si>
  <si>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</si>
  <si>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</si>
  <si>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</si>
  <si>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</si>
  <si>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</si>
  <si>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</si>
  <si>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</si>
  <si>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</si>
  <si>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</si>
  <si>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</si>
  <si>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</si>
  <si>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</si>
  <si>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</si>
  <si>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</si>
  <si>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</si>
  <si>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</si>
  <si>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</si>
  <si>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</si>
  <si>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</si>
  <si>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</si>
  <si>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</si>
  <si>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</si>
  <si>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</si>
  <si>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</si>
  <si>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</si>
  <si>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</si>
  <si>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</si>
  <si>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</si>
  <si>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</si>
  <si>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</si>
  <si>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</si>
  <si>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</si>
  <si>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</si>
  <si>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</si>
  <si>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</si>
  <si>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</si>
  <si>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</si>
  <si>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</si>
  <si>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</si>
  <si>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</si>
  <si>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</si>
  <si>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</si>
  <si>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</si>
  <si>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</si>
  <si>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</si>
  <si>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</si>
  <si>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</si>
  <si>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</si>
  <si>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</si>
  <si>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</si>
  <si>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</si>
  <si>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</si>
  <si>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</si>
  <si>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</si>
  <si>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</si>
  <si>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</si>
  <si>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</si>
  <si>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</si>
  <si>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</si>
  <si>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</si>
  <si>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</si>
  <si>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</si>
  <si>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</si>
  <si>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</si>
  <si>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</si>
  <si>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</si>
  <si>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</si>
  <si>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</si>
  <si>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</si>
  <si>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</si>
  <si>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</si>
  <si>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</si>
  <si>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</si>
  <si>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</si>
  <si>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</si>
  <si>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</si>
  <si>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</si>
  <si>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</si>
  <si>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</si>
  <si>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</si>
  <si>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</si>
  <si>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</si>
  <si>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</si>
  <si>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</si>
  <si>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</si>
  <si>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</si>
  <si>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</si>
  <si>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</si>
  <si>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</si>
  <si>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</si>
  <si>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</si>
  <si>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</si>
  <si>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</si>
  <si>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</si>
  <si>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</si>
  <si>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</si>
  <si>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</si>
  <si>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</si>
  <si>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</si>
  <si>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</si>
  <si>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</si>
  <si>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</si>
  <si>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</si>
  <si>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</si>
  <si>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</si>
  <si>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</si>
  <si>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</si>
  <si>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</si>
  <si>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</si>
  <si>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</si>
  <si>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</si>
  <si>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</si>
  <si>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</si>
  <si>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</si>
  <si>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</si>
  <si>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</si>
  <si>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</si>
  <si>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</si>
  <si>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</si>
  <si>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</si>
  <si>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</si>
  <si>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</si>
  <si>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</si>
  <si>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</si>
  <si>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</si>
  <si>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</si>
  <si>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</si>
  <si>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</si>
  <si>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</si>
  <si>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</si>
  <si>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</si>
  <si>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</si>
  <si>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</si>
  <si>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</si>
  <si>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</si>
  <si>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</si>
  <si>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</si>
  <si>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</si>
  <si>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</si>
  <si>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</si>
  <si>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</si>
  <si>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</si>
  <si>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</si>
  <si>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</si>
  <si>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</si>
  <si>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</si>
  <si>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</si>
  <si>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</si>
  <si>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</si>
  <si>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</si>
  <si>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</si>
  <si>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</si>
  <si>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</si>
  <si>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</si>
  <si>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</si>
  <si>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</si>
  <si>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</si>
  <si>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</si>
  <si>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</si>
  <si>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</si>
  <si>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</si>
  <si>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</si>
  <si>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</si>
  <si>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</si>
  <si>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</si>
  <si>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</si>
  <si>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</si>
  <si>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</si>
  <si>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</si>
  <si>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</si>
  <si>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</si>
  <si>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</si>
  <si>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</si>
  <si>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</si>
  <si>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</si>
  <si>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</si>
  <si>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</si>
  <si>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</si>
  <si>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</si>
  <si>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</si>
  <si>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</si>
  <si>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</si>
  <si>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</si>
  <si>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</si>
  <si>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</si>
  <si>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</si>
  <si>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</si>
  <si>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</si>
  <si>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</si>
  <si>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</si>
  <si>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</si>
  <si>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</si>
  <si>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</si>
  <si>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</si>
  <si>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</si>
  <si>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</si>
  <si>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</si>
  <si>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</si>
  <si>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</si>
  <si>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</si>
  <si>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</si>
  <si>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</si>
  <si>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</si>
  <si>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</si>
  <si>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</si>
  <si>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</si>
  <si>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</si>
  <si>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</si>
  <si>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</si>
  <si>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</si>
  <si>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</si>
  <si>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</si>
  <si>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</si>
  <si>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</si>
  <si>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</si>
  <si>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</si>
  <si>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</si>
  <si>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</si>
  <si>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</si>
  <si>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</si>
  <si>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</si>
  <si>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</si>
  <si>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</si>
  <si>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</si>
  <si>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</si>
  <si>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</si>
  <si>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</si>
  <si>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</si>
  <si>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</si>
  <si>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</si>
  <si>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</si>
  <si>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</si>
  <si>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</si>
  <si>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</si>
  <si>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</si>
  <si>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</si>
  <si>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</si>
  <si>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</si>
  <si>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</si>
  <si>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</si>
  <si>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</si>
  <si>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</si>
  <si>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</si>
  <si>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</si>
  <si>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</si>
  <si>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</si>
  <si>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</si>
  <si>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</si>
  <si>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</si>
  <si>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</si>
  <si>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</si>
  <si>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</si>
  <si>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</si>
  <si>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</si>
  <si>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</si>
  <si>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</si>
  <si>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</si>
  <si>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</si>
  <si>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</si>
  <si>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</si>
  <si>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</si>
  <si>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</si>
  <si>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</si>
  <si>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</si>
  <si>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</si>
  <si>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</si>
  <si>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</si>
  <si>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</si>
  <si>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</si>
  <si>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</si>
  <si>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</si>
  <si>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</si>
  <si>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</si>
  <si>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</si>
  <si>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</si>
  <si>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</si>
  <si>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</si>
  <si>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</si>
  <si>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</si>
  <si>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</si>
  <si>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</si>
  <si>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</si>
  <si>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</si>
  <si>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</si>
  <si>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</si>
  <si>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</si>
  <si>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</si>
  <si>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</si>
  <si>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</si>
  <si>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</si>
  <si>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</si>
  <si>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</si>
  <si>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</si>
  <si>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</si>
  <si>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</si>
  <si>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</si>
  <si>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</si>
  <si>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</si>
  <si>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</si>
  <si>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</si>
  <si>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</si>
  <si>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</si>
  <si>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</si>
  <si>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</si>
  <si>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</si>
  <si>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</si>
  <si>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</si>
  <si>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</si>
  <si>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</si>
  <si>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</si>
  <si>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</si>
  <si>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</si>
  <si>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</si>
  <si>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</si>
  <si>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</si>
  <si>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</si>
  <si>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</si>
  <si>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</si>
  <si>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</si>
  <si>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</si>
  <si>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</si>
  <si>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</si>
  <si>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</si>
  <si>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</si>
  <si>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</si>
  <si>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</si>
  <si>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</si>
  <si>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</si>
  <si>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</si>
  <si>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</si>
  <si>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</si>
  <si>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</si>
  <si>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</si>
  <si>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</si>
  <si>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</si>
  <si>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</si>
  <si>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</si>
  <si>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</si>
  <si>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</si>
  <si>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</si>
  <si>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</si>
  <si>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</si>
  <si>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</si>
  <si>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</si>
  <si>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</si>
  <si>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</si>
  <si>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</si>
  <si>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</si>
  <si>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</si>
  <si>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</si>
  <si>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</si>
  <si>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</si>
  <si>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</si>
  <si>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</si>
  <si>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</si>
  <si>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</si>
  <si>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</si>
  <si>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</si>
  <si>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</si>
  <si>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</si>
  <si>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</si>
  <si>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</si>
  <si>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</si>
  <si>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</si>
  <si>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</si>
  <si>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</si>
  <si>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</si>
  <si>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</si>
  <si>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</si>
  <si>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</si>
  <si>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</si>
  <si>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</si>
  <si>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</si>
  <si>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</si>
  <si>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</si>
  <si>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</si>
  <si>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</si>
  <si>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</si>
  <si>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</si>
  <si>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</si>
  <si>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</si>
  <si>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</si>
  <si>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</si>
  <si>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</si>
  <si>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</si>
  <si>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</si>
  <si>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</si>
  <si>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</si>
  <si>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</si>
  <si>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</si>
  <si>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</si>
  <si>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</si>
  <si>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</si>
  <si>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</si>
  <si>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</si>
  <si>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</si>
  <si>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</si>
  <si>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</si>
  <si>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</si>
  <si>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</si>
  <si>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</si>
  <si>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</si>
  <si>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</si>
  <si>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</si>
  <si>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</si>
  <si>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</si>
  <si>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</si>
  <si>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</si>
  <si>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</si>
  <si>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</si>
  <si>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</si>
  <si>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</si>
  <si>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</si>
  <si>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</si>
  <si>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</si>
  <si>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</si>
  <si>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</si>
  <si>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</si>
  <si>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</si>
  <si>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</si>
  <si>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</si>
  <si>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</si>
  <si>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</si>
  <si>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</si>
  <si>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</si>
  <si>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</si>
  <si>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</si>
  <si>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</si>
  <si>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</si>
  <si>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</si>
  <si>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</si>
  <si>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</si>
  <si>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</si>
  <si>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</si>
  <si>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</si>
  <si>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</si>
  <si>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</si>
  <si>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</si>
  <si>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</si>
  <si>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</si>
  <si>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</si>
  <si>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</si>
  <si>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</si>
  <si>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</si>
  <si>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</si>
  <si>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</si>
  <si>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</si>
  <si>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</si>
  <si>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</si>
  <si>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</si>
  <si>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</si>
  <si>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</si>
  <si>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</si>
  <si>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</si>
  <si>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</si>
  <si>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</si>
  <si>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</si>
  <si>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</si>
  <si>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</si>
  <si>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</si>
  <si>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</si>
  <si>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</si>
  <si>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</si>
  <si>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</si>
  <si>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</si>
  <si>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</si>
  <si>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</si>
  <si>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</si>
  <si>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</si>
  <si>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</si>
  <si>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</si>
  <si>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</si>
  <si>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</si>
  <si>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</si>
  <si>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</si>
  <si>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</si>
  <si>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</si>
  <si>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</si>
  <si>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</si>
  <si>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</si>
  <si>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</si>
  <si>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</si>
  <si>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</si>
  <si>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</si>
  <si>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</si>
  <si>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</si>
  <si>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</si>
  <si>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</si>
  <si>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</si>
  <si>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</si>
  <si>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</si>
  <si>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</si>
  <si>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</si>
  <si>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</si>
  <si>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</si>
  <si>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</si>
  <si>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</si>
  <si>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</si>
  <si>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</si>
  <si>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</si>
  <si>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</si>
  <si>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</si>
  <si>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</si>
  <si>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</si>
  <si>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</si>
  <si>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</si>
  <si>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</si>
  <si>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</si>
  <si>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</si>
  <si>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</si>
  <si>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</si>
  <si>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</si>
  <si>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</si>
  <si>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</si>
  <si>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</si>
  <si>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</si>
  <si>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</si>
  <si>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</si>
  <si>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</si>
  <si>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</si>
  <si>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</si>
  <si>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</si>
  <si>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</si>
  <si>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</si>
  <si>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</si>
  <si>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</si>
  <si>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</si>
  <si>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</si>
  <si>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</si>
  <si>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</si>
  <si>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</si>
  <si>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</si>
  <si>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</si>
  <si>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</si>
  <si>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</si>
  <si>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</si>
  <si>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</si>
  <si>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</si>
  <si>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</si>
  <si>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</si>
  <si>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</si>
  <si>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</si>
  <si>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</si>
  <si>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</si>
  <si>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</si>
  <si>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</si>
  <si>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</si>
  <si>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</si>
  <si>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</si>
  <si>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</si>
  <si>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</si>
  <si>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</si>
  <si>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</si>
  <si>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</si>
  <si>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</si>
  <si>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</si>
  <si>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</si>
  <si>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</si>
  <si>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</si>
  <si>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</si>
  <si>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</si>
  <si>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</si>
  <si>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</si>
  <si>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</si>
  <si>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</si>
  <si>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</si>
  <si>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</si>
  <si>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</si>
  <si>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</si>
  <si>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</si>
  <si>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</si>
  <si>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</si>
  <si>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</si>
  <si>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</si>
  <si>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</si>
  <si>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</si>
  <si>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</si>
  <si>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</si>
  <si>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</si>
  <si>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</si>
  <si>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</si>
  <si>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</si>
  <si>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</si>
  <si>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</si>
  <si>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</si>
  <si>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</si>
  <si>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</si>
  <si>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</si>
  <si>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</si>
  <si>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</si>
  <si>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</si>
  <si>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</si>
  <si>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</si>
  <si>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</si>
  <si>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</si>
  <si>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</si>
  <si>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</si>
  <si>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</si>
  <si>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</si>
  <si>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</si>
  <si>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</si>
  <si>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</si>
  <si>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</si>
  <si>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</si>
  <si>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</si>
  <si>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</si>
  <si>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</si>
  <si>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</si>
  <si>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</si>
  <si>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</si>
  <si>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</si>
  <si>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</si>
  <si>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</si>
  <si>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</si>
  <si>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</si>
  <si>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</si>
  <si>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</si>
  <si>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</si>
  <si>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</si>
  <si>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</si>
  <si>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</si>
  <si>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</si>
  <si>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</si>
  <si>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</si>
  <si>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</si>
  <si>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</si>
  <si>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</si>
  <si>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</si>
  <si>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</si>
  <si>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</si>
  <si>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</si>
  <si>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</si>
  <si>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</si>
  <si>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</si>
  <si>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</si>
  <si>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</si>
  <si>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</si>
  <si>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</si>
  <si>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</si>
  <si>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</si>
  <si>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</si>
  <si>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</si>
  <si>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</si>
  <si>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</si>
  <si>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</si>
  <si>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</si>
  <si>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</si>
  <si>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</si>
  <si>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</si>
  <si>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</si>
  <si>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</si>
  <si>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</si>
  <si>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</si>
  <si>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</si>
  <si>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</si>
  <si>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</si>
  <si>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</si>
  <si>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</si>
  <si>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</si>
  <si>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</si>
  <si>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</si>
  <si>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</si>
  <si>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</si>
  <si>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</si>
  <si>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</si>
  <si>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</si>
  <si>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</si>
  <si>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</si>
  <si>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</si>
  <si>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</si>
  <si>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</si>
  <si>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</si>
  <si>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</si>
  <si>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</si>
  <si>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</si>
  <si>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</si>
  <si>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</si>
  <si>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</si>
  <si>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</si>
  <si>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</si>
  <si>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</si>
  <si>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</si>
  <si>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</si>
  <si>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</si>
  <si>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</si>
  <si>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</si>
  <si>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</si>
  <si>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</si>
  <si>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</si>
  <si>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</si>
  <si>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</si>
  <si>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</si>
  <si>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</si>
  <si>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</si>
  <si>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</si>
  <si>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</si>
  <si>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</si>
  <si>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</si>
  <si>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</si>
  <si>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</si>
  <si>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</si>
  <si>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</si>
  <si>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</si>
  <si>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</si>
  <si>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</si>
  <si>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</si>
  <si>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</si>
  <si>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</si>
  <si>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</si>
  <si>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</si>
  <si>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</si>
  <si>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</si>
  <si>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</si>
  <si>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</si>
  <si>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</si>
  <si>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</si>
  <si>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</si>
  <si>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</si>
  <si>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</si>
  <si>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</si>
  <si>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</si>
  <si>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</si>
  <si>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</si>
  <si>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</si>
  <si>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</si>
  <si>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</si>
  <si>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</si>
  <si>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</si>
  <si>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</si>
  <si>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</si>
  <si>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</si>
  <si>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</si>
  <si>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</si>
  <si>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</si>
  <si>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</si>
  <si>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</si>
  <si>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</si>
  <si>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</si>
  <si>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</si>
  <si>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</si>
  <si>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</si>
  <si>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</si>
  <si>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</si>
  <si>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</si>
  <si>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</si>
  <si>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</si>
  <si>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</si>
  <si>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</si>
  <si>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</si>
  <si>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</si>
  <si>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</si>
  <si>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</si>
  <si>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</si>
  <si>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</si>
  <si>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</si>
  <si>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</si>
  <si>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</si>
  <si>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</si>
  <si>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</si>
  <si>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</si>
  <si>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</si>
  <si>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</si>
  <si>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</si>
  <si>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</si>
  <si>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</si>
  <si>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</si>
  <si>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</si>
  <si>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</si>
  <si>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</si>
  <si>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</si>
  <si>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</si>
  <si>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</si>
  <si>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</si>
  <si>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</si>
  <si>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</si>
  <si>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</si>
  <si>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</si>
  <si>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</si>
  <si>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</si>
  <si>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</si>
  <si>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</si>
  <si>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</si>
  <si>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</si>
  <si>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</si>
  <si>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</si>
  <si>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</si>
  <si>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</si>
  <si>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</si>
  <si>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</si>
  <si>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</si>
  <si>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</si>
  <si>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</si>
  <si>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</si>
  <si>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</si>
  <si>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</si>
  <si>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</si>
  <si>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</si>
  <si>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</si>
  <si>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</si>
  <si>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</si>
  <si>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</si>
  <si>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</si>
  <si>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</si>
  <si>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</si>
  <si>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</si>
  <si>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</si>
  <si>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</si>
  <si>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</si>
  <si>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</si>
  <si>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</si>
  <si>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</si>
  <si>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</si>
  <si>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</si>
  <si>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</si>
  <si>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</si>
  <si>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</si>
  <si>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</si>
  <si>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</si>
  <si>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</si>
  <si>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</si>
  <si>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</si>
  <si>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</si>
  <si>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</si>
  <si>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</si>
  <si>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</si>
  <si>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</si>
  <si>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</si>
  <si>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</si>
  <si>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</si>
  <si>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</si>
  <si>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</si>
  <si>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</si>
  <si>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</si>
  <si>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</si>
  <si>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</si>
  <si>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</si>
  <si>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</si>
  <si>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</si>
  <si>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</si>
  <si>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</si>
  <si>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</si>
  <si>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</si>
  <si>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</si>
  <si>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</si>
  <si>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</si>
  <si>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</si>
  <si>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</si>
  <si>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</si>
  <si>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</si>
  <si>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</si>
  <si>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</si>
  <si>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</si>
  <si>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</si>
  <si>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</si>
  <si>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</si>
  <si>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</si>
  <si>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</si>
  <si>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</si>
  <si>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</si>
  <si>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</si>
  <si>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</si>
  <si>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</si>
  <si>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</si>
  <si>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</si>
  <si>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</si>
  <si>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</si>
  <si>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</si>
  <si>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</si>
  <si>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</si>
  <si>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</si>
  <si>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</si>
  <si>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</si>
  <si>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</si>
  <si>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</si>
  <si>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</si>
  <si>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</si>
  <si>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</si>
  <si>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</si>
  <si>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</si>
  <si>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</si>
  <si>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</si>
  <si>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</si>
  <si>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</si>
  <si>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</si>
  <si>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</si>
  <si>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</si>
  <si>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</si>
  <si>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</si>
  <si>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</si>
  <si>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</si>
  <si>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</si>
  <si>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</si>
  <si>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</si>
  <si>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</si>
  <si>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</si>
  <si>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</si>
  <si>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</si>
  <si>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</si>
  <si>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</si>
  <si>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</si>
  <si>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</si>
  <si>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</si>
  <si>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</si>
  <si>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</si>
  <si>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</si>
  <si>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</si>
  <si>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</si>
  <si>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</si>
  <si>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</si>
  <si>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</si>
  <si>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</si>
  <si>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</si>
  <si>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</si>
  <si>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</si>
  <si>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</si>
  <si>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</si>
  <si>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</si>
  <si>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</si>
  <si>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</si>
  <si>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</si>
  <si>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</si>
  <si>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</si>
  <si>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</si>
  <si>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</si>
  <si>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</si>
  <si>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</si>
  <si>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</si>
  <si>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</si>
  <si>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</si>
  <si>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</si>
  <si>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</si>
  <si>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</si>
  <si>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</si>
  <si>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</si>
  <si>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</si>
  <si>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</si>
  <si>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</si>
  <si>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</si>
  <si>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</si>
  <si>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</si>
  <si>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</si>
  <si>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</si>
  <si>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</si>
  <si>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</si>
  <si>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</si>
  <si>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</si>
  <si>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</si>
  <si>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</si>
  <si>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</si>
  <si>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</si>
  <si>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</si>
  <si>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</si>
  <si>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</si>
  <si>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</si>
  <si>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</si>
  <si>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</si>
  <si>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</si>
  <si>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</si>
  <si>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</si>
  <si>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</si>
  <si>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</si>
  <si>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</si>
  <si>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</si>
  <si>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</si>
  <si>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</si>
  <si>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</si>
  <si>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</si>
  <si>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</si>
  <si>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</si>
  <si>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</si>
  <si>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</si>
  <si>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</si>
  <si>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</si>
  <si>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</si>
  <si>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</si>
  <si>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</si>
  <si>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</si>
  <si>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</si>
  <si>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</si>
  <si>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</si>
  <si>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</si>
  <si>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</si>
  <si>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</si>
  <si>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</si>
  <si>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</si>
  <si>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</si>
  <si>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</si>
  <si>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</si>
  <si>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</si>
  <si>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</si>
  <si>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</si>
  <si>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</si>
  <si>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</si>
  <si>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</si>
  <si>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</si>
  <si>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</si>
  <si>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</si>
  <si>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</si>
  <si>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</si>
  <si>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</si>
  <si>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</si>
  <si>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</si>
  <si>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</si>
  <si>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</si>
  <si>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</si>
  <si>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</si>
  <si>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</si>
  <si>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</si>
  <si>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</si>
  <si>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</si>
  <si>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</si>
  <si>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</si>
  <si>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</si>
  <si>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</si>
  <si>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</si>
  <si>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</si>
  <si>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</si>
  <si>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</si>
  <si>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</si>
  <si>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</si>
  <si>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</si>
  <si>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</si>
  <si>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</si>
  <si>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</si>
  <si>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</si>
  <si>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</si>
  <si>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</si>
  <si>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</si>
  <si>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</si>
  <si>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</si>
  <si>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</si>
  <si>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</si>
  <si>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</si>
  <si>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</si>
  <si>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</si>
  <si>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</si>
  <si>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</si>
  <si>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</si>
  <si>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</si>
  <si>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</si>
  <si>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</si>
  <si>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</si>
  <si>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</si>
  <si>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</si>
  <si>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</si>
  <si>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</si>
  <si>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</si>
  <si>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</si>
  <si>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</si>
  <si>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</si>
  <si>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</si>
  <si>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</si>
  <si>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</si>
  <si>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</si>
  <si>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</si>
  <si>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</si>
  <si>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</si>
  <si>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</si>
  <si>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</si>
  <si>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</si>
  <si>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</si>
  <si>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</si>
  <si>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</si>
  <si>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</si>
  <si>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</si>
  <si>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</si>
  <si>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</si>
  <si>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</si>
  <si>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</si>
  <si>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</si>
  <si>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</si>
  <si>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</si>
  <si>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</si>
  <si>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</si>
  <si>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</si>
  <si>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</si>
  <si>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</si>
  <si>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</si>
  <si>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</si>
  <si>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</si>
  <si>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</si>
  <si>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</si>
  <si>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</si>
  <si>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</si>
  <si>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</si>
  <si>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</si>
  <si>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</si>
  <si>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</si>
  <si>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</si>
  <si>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</si>
  <si>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</si>
  <si>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</si>
  <si>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</si>
  <si>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</si>
  <si>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</si>
  <si>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</si>
  <si>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</si>
  <si>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</si>
  <si>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</si>
  <si>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</si>
  <si>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</si>
  <si>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</si>
  <si>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</si>
  <si>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</si>
  <si>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</si>
  <si>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</si>
  <si>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</si>
  <si>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</si>
  <si>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</si>
  <si>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</si>
  <si>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</si>
  <si>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</si>
  <si>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</si>
  <si>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</si>
  <si>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</si>
  <si>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</si>
  <si>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</si>
  <si>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</si>
  <si>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</si>
  <si>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</si>
  <si>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</si>
  <si>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</si>
  <si>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</si>
  <si>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</si>
  <si>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</si>
  <si>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</si>
  <si>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</si>
  <si>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</si>
  <si>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</si>
  <si>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</si>
  <si>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</si>
  <si>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</si>
  <si>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</si>
  <si>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</si>
  <si>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</si>
  <si>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</si>
  <si>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</si>
  <si>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</si>
  <si>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</si>
  <si>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</si>
  <si>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</si>
  <si>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</si>
  <si>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</si>
  <si>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</si>
  <si>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</si>
  <si>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</si>
  <si>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</si>
  <si>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</si>
  <si>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</si>
  <si>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</si>
  <si>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</si>
  <si>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</si>
  <si>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</si>
  <si>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</si>
  <si>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</si>
  <si>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</si>
  <si>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</si>
  <si>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</si>
  <si>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</si>
  <si>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</si>
  <si>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</si>
  <si>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</si>
  <si>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</si>
  <si>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</si>
  <si>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</si>
  <si>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</si>
  <si>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</si>
  <si>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</si>
  <si>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</si>
  <si>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</si>
  <si>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</si>
  <si>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</si>
  <si>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</si>
  <si>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</si>
  <si>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</si>
  <si>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</si>
  <si>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</si>
  <si>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</si>
  <si>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</si>
  <si>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</si>
  <si>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</si>
  <si>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</si>
  <si>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</si>
  <si>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</si>
  <si>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</si>
  <si>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</si>
  <si>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</si>
  <si>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</si>
  <si>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</si>
  <si>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</si>
  <si>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</si>
  <si>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</si>
  <si>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</si>
  <si>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</si>
  <si>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</si>
  <si>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</si>
  <si>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</si>
  <si>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</si>
  <si>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</si>
  <si>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</si>
  <si>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</si>
  <si>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</si>
  <si>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</si>
  <si>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</si>
  <si>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</si>
  <si>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</si>
  <si>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</si>
  <si>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</si>
  <si>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</si>
  <si>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</si>
  <si>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</si>
  <si>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</si>
  <si>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</si>
  <si>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</si>
  <si>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</si>
  <si>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</si>
  <si>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</si>
  <si>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</si>
  <si>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</si>
  <si>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</si>
  <si>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</si>
  <si>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</si>
  <si>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</si>
  <si>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</si>
  <si>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</si>
  <si>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</si>
  <si>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</si>
  <si>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</si>
  <si>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</si>
  <si>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</si>
  <si>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</si>
  <si>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</si>
  <si>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</si>
  <si>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</si>
  <si>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</si>
  <si>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</si>
  <si>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</si>
  <si>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</si>
  <si>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</si>
  <si>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</si>
  <si>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</si>
  <si>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</si>
  <si>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</si>
  <si>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</si>
  <si>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</si>
  <si>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</si>
  <si>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</si>
  <si>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</si>
  <si>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</si>
  <si>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</si>
  <si>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</si>
  <si>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</si>
  <si>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</si>
  <si>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</si>
  <si>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</si>
  <si>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</si>
  <si>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</si>
  <si>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</si>
  <si>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</si>
  <si>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</si>
  <si>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</si>
  <si>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</si>
  <si>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</si>
  <si>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</si>
  <si>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</si>
  <si>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</si>
  <si>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</si>
  <si>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</si>
  <si>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</si>
  <si>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</si>
  <si>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</si>
  <si>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</si>
  <si>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</si>
  <si>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</si>
  <si>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</si>
  <si>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</si>
  <si>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</si>
  <si>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</si>
  <si>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</si>
  <si>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</si>
  <si>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</si>
  <si>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</si>
  <si>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</si>
  <si>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</si>
  <si>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</si>
  <si>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</si>
  <si>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</si>
  <si>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</si>
  <si>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</si>
  <si>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</si>
  <si>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</si>
  <si>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</si>
  <si>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</si>
  <si>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</si>
  <si>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</si>
  <si>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</si>
  <si>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</si>
  <si>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</si>
  <si>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</si>
  <si>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</si>
  <si>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</si>
  <si>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</si>
  <si>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</si>
  <si>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</si>
  <si>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</si>
  <si>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</si>
  <si>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</si>
  <si>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</si>
  <si>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</si>
  <si>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</si>
  <si>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</si>
  <si>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</si>
  <si>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</si>
  <si>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</si>
  <si>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</si>
  <si>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</si>
  <si>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</si>
  <si>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</si>
  <si>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</si>
  <si>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</si>
  <si>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</si>
  <si>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</si>
  <si>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</si>
  <si>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</si>
  <si>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</si>
  <si>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</si>
  <si>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</si>
  <si>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</si>
  <si>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</si>
  <si>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</si>
  <si>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</si>
  <si>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</si>
  <si>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</si>
  <si>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</si>
  <si>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</si>
  <si>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</si>
  <si>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</si>
  <si>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</si>
  <si>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</si>
  <si>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</si>
  <si>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</si>
  <si>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</si>
  <si>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</si>
  <si>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</si>
  <si>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</si>
  <si>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</si>
  <si>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</si>
  <si>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</si>
  <si>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</si>
  <si>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</si>
  <si>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</si>
  <si>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</si>
  <si>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</si>
  <si>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</si>
  <si>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</si>
  <si>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</si>
  <si>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</si>
  <si>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</si>
  <si>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</si>
  <si>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</si>
  <si>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</si>
  <si>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</si>
  <si>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</si>
  <si>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</si>
  <si>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</si>
  <si>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</si>
  <si>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</si>
  <si>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</si>
  <si>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</si>
  <si>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</si>
  <si>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</si>
  <si>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</si>
  <si>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</si>
  <si>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</si>
  <si>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</si>
  <si>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</si>
  <si>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</si>
  <si>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</si>
  <si>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</si>
  <si>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</si>
  <si>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</si>
  <si>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</si>
  <si>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</si>
  <si>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</si>
  <si>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</si>
  <si>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</si>
  <si>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</si>
  <si>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</si>
  <si>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</si>
  <si>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</si>
  <si>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</si>
  <si>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</si>
  <si>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</si>
  <si>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</si>
  <si>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</si>
  <si>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</si>
  <si>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</si>
  <si>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</si>
  <si>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</si>
  <si>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</si>
  <si>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</si>
  <si>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</si>
  <si>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</si>
  <si>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</si>
  <si>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</si>
  <si>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</si>
  <si>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</si>
  <si>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</si>
  <si>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</si>
  <si>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</si>
  <si>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</si>
  <si>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</si>
  <si>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</si>
  <si>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</si>
  <si>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</si>
  <si>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</si>
  <si>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</si>
  <si>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</si>
  <si>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</si>
  <si>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</si>
  <si>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</si>
  <si>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</si>
  <si>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</si>
  <si>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</si>
  <si>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</si>
  <si>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</si>
  <si>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</si>
  <si>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</si>
  <si>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</si>
  <si>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</si>
  <si>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</si>
  <si>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</si>
  <si>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</si>
  <si>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</si>
  <si>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</si>
  <si>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</si>
  <si>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</si>
  <si>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</si>
  <si>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</si>
  <si>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</si>
  <si>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</si>
  <si>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</si>
  <si>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</si>
  <si>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</si>
  <si>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</si>
  <si>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</si>
  <si>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</si>
  <si>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</si>
  <si>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</si>
  <si>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</si>
  <si>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</si>
  <si>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</si>
  <si>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</si>
  <si>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</si>
  <si>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</si>
  <si>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</si>
  <si>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</si>
  <si>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</si>
  <si>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</si>
  <si>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</si>
  <si>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</si>
  <si>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</si>
  <si>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</si>
  <si>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</si>
  <si>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</si>
  <si>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</si>
  <si>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</si>
  <si>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</si>
  <si>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</si>
  <si>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</si>
  <si>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</si>
  <si>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</si>
  <si>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</si>
  <si>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</si>
  <si>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</si>
  <si>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</si>
  <si>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</si>
  <si>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</si>
  <si>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</si>
  <si>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</si>
  <si>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</si>
  <si>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</si>
  <si>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</si>
  <si>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</si>
  <si>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</si>
  <si>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</si>
  <si>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</si>
  <si>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</si>
  <si>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</si>
  <si>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</si>
  <si>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</si>
  <si>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</si>
  <si>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</si>
  <si>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</si>
  <si>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</si>
  <si>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</si>
  <si>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</si>
  <si>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</si>
  <si>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</si>
  <si>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</si>
  <si>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</si>
  <si>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</si>
  <si>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</si>
  <si>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</si>
  <si>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</si>
  <si>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</si>
  <si>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</si>
  <si>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</si>
  <si>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</si>
  <si>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</si>
  <si>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</si>
  <si>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</si>
  <si>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</si>
  <si>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</si>
  <si>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</si>
  <si>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</si>
  <si>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</si>
  <si>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</si>
  <si>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</si>
  <si>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</si>
  <si>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</si>
  <si>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</si>
  <si>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</si>
  <si>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</si>
  <si>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</si>
  <si>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</si>
  <si>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</si>
  <si>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</si>
  <si>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</si>
  <si>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</si>
  <si>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</si>
  <si>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</si>
  <si>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</si>
  <si>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</si>
  <si>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</si>
  <si>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</si>
  <si>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</si>
  <si>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</si>
  <si>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</si>
  <si>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</si>
  <si>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</si>
  <si>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</si>
  <si>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</si>
  <si>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</si>
  <si>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</si>
  <si>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</si>
  <si>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</si>
  <si>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</si>
  <si>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</si>
  <si>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</si>
  <si>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</si>
  <si>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</si>
  <si>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</si>
  <si>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</si>
  <si>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</si>
  <si>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</si>
  <si>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</si>
  <si>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</si>
  <si>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</si>
  <si>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</si>
  <si>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</si>
  <si>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</si>
  <si>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</si>
  <si>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</si>
  <si>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</si>
  <si>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</si>
  <si>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</si>
  <si>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</si>
  <si>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</si>
  <si>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</si>
  <si>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</si>
  <si>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</si>
  <si>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</si>
  <si>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</si>
  <si>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</si>
  <si>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</si>
  <si>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</si>
  <si>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</si>
  <si>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</si>
  <si>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</si>
  <si>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</si>
  <si>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</si>
  <si>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</si>
  <si>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</si>
  <si>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</si>
  <si>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</si>
  <si>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</si>
  <si>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</si>
  <si>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</si>
  <si>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</si>
  <si>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</si>
  <si>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</si>
  <si>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</si>
  <si>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</si>
  <si>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</si>
  <si>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</si>
  <si>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</si>
  <si>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</si>
  <si>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</si>
  <si>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</si>
  <si>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</si>
  <si>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</si>
  <si>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</si>
  <si>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</si>
  <si>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</si>
  <si>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</si>
  <si>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</si>
  <si>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</si>
  <si>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</si>
  <si>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</si>
  <si>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</si>
  <si>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</si>
  <si>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</si>
  <si>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</si>
  <si>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</si>
  <si>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</si>
  <si>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</si>
  <si>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</si>
  <si>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</si>
  <si>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</si>
  <si>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</si>
  <si>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</si>
  <si>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</si>
  <si>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</si>
  <si>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</si>
  <si>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</si>
  <si>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</si>
  <si>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</si>
  <si>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</si>
  <si>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</si>
  <si>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</si>
  <si>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</si>
  <si>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</si>
  <si>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</si>
  <si>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</si>
  <si>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</si>
  <si>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</si>
  <si>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</si>
  <si>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</si>
  <si>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</si>
  <si>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</si>
  <si>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</si>
  <si>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</si>
  <si>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</si>
  <si>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</si>
  <si>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</si>
  <si>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</si>
  <si>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</si>
  <si>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</si>
  <si>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</si>
  <si>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</si>
  <si>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</si>
  <si>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</si>
  <si>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</si>
  <si>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</si>
  <si>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</si>
  <si>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</si>
  <si>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</si>
  <si>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</si>
  <si>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</si>
  <si>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</si>
  <si>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</si>
  <si>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</si>
  <si>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</si>
  <si>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</si>
  <si>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</si>
  <si>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</si>
  <si>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</si>
  <si>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</si>
  <si>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</si>
  <si>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</si>
  <si>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</si>
  <si>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</si>
  <si>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</si>
  <si>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</si>
  <si>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</si>
  <si>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</si>
  <si>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</si>
  <si>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</si>
  <si>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</si>
  <si>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</si>
  <si>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</si>
  <si>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</si>
  <si>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</si>
  <si>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</si>
  <si>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</si>
  <si>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</si>
  <si>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</si>
  <si>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</si>
  <si>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</si>
  <si>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</si>
  <si>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</si>
  <si>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</si>
  <si>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</si>
  <si>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</si>
  <si>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</si>
  <si>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</si>
  <si>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</si>
  <si>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</si>
  <si>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</si>
  <si>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</si>
  <si>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</si>
  <si>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</si>
  <si>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</si>
  <si>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</si>
  <si>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</si>
  <si>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</si>
  <si>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</si>
  <si>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</si>
  <si>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</si>
  <si>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</si>
  <si>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</si>
  <si>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</si>
  <si>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</si>
  <si>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</si>
  <si>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</si>
  <si>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</si>
  <si>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</si>
  <si>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</si>
  <si>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</si>
  <si>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</si>
  <si>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</si>
  <si>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</si>
  <si>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</si>
  <si>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</si>
  <si>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</si>
  <si>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</si>
  <si>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</si>
  <si>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</si>
  <si>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</si>
  <si>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</si>
  <si>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</si>
  <si>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</si>
  <si>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</si>
  <si>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</si>
  <si>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</si>
  <si>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</si>
  <si>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</si>
  <si>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</si>
  <si>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</si>
  <si>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</si>
  <si>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</si>
  <si>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</si>
  <si>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</si>
  <si>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</si>
  <si>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</si>
  <si>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</si>
  <si>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</si>
  <si>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</si>
  <si>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</si>
  <si>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</si>
  <si>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</si>
  <si>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</si>
  <si>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</si>
  <si>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</si>
  <si>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</si>
  <si>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</si>
  <si>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</si>
  <si>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</si>
  <si>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</si>
  <si>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</si>
  <si>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</si>
  <si>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</si>
  <si>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</si>
  <si>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</si>
  <si>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</si>
  <si>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</si>
  <si>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</si>
  <si>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</si>
  <si>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</si>
  <si>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</si>
  <si>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</si>
  <si>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</si>
  <si>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</si>
  <si>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</si>
  <si>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</si>
  <si>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</si>
  <si>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</si>
  <si>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</si>
  <si>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</si>
  <si>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</si>
  <si>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</si>
  <si>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</si>
  <si>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</si>
  <si>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</si>
  <si>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</si>
  <si>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</si>
  <si>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</si>
  <si>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</si>
  <si>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</si>
  <si>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</si>
  <si>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</si>
  <si>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</si>
  <si>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</si>
  <si>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</si>
  <si>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</si>
  <si>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</si>
  <si>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</si>
  <si>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</si>
  <si>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</si>
  <si>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</si>
  <si>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</si>
  <si>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</si>
  <si>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</si>
  <si>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</si>
  <si>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</si>
  <si>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</si>
  <si>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</si>
  <si>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</si>
  <si>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</si>
  <si>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</si>
  <si>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</si>
  <si>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</si>
  <si>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</si>
  <si>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</si>
  <si>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</si>
  <si>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</si>
  <si>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</si>
  <si>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</si>
  <si>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</si>
  <si>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</si>
  <si>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</si>
  <si>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</si>
  <si>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</si>
  <si>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</si>
  <si>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</si>
  <si>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</si>
  <si>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</si>
  <si>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</si>
  <si>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</si>
  <si>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</si>
  <si>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</si>
  <si>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</si>
  <si>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</si>
  <si>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</si>
  <si>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</si>
  <si>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</si>
  <si>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</si>
  <si>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</si>
  <si>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</si>
  <si>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</si>
  <si>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</si>
  <si>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</si>
  <si>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</si>
  <si>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</si>
  <si>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</si>
  <si>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</si>
  <si>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</si>
  <si>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</si>
  <si>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</si>
  <si>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</si>
  <si>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</si>
  <si>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</si>
  <si>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</si>
  <si>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</si>
  <si>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</si>
  <si>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</si>
  <si>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</si>
  <si>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</si>
  <si>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</si>
  <si>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</si>
  <si>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</si>
  <si>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</si>
  <si>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</si>
  <si>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</si>
  <si>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</si>
  <si>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</si>
  <si>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</si>
  <si>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</si>
  <si>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</si>
  <si>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</si>
  <si>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</si>
  <si>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</si>
  <si>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</si>
  <si>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</si>
  <si>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</si>
  <si>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</si>
  <si>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</si>
  <si>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</si>
  <si>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</si>
  <si>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</si>
  <si>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</si>
  <si>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</si>
  <si>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</si>
  <si>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</si>
  <si>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</si>
  <si>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</si>
  <si>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</si>
  <si>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</si>
  <si>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</si>
  <si>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</si>
  <si>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</si>
  <si>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</si>
  <si>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</si>
  <si>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</si>
  <si>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</si>
  <si>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</si>
  <si>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</si>
  <si>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</si>
  <si>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</si>
  <si>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</si>
  <si>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</si>
  <si>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</si>
  <si>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</si>
  <si>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</si>
  <si>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</si>
  <si>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</si>
  <si>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</si>
  <si>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</si>
  <si>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</si>
  <si>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</si>
  <si>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</si>
  <si>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</si>
  <si>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</si>
  <si>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</si>
  <si>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</si>
  <si>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</si>
  <si>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</si>
  <si>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</si>
  <si>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</si>
  <si>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</si>
  <si>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</si>
  <si>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</si>
  <si>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</si>
  <si>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</si>
  <si>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</si>
  <si>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</si>
  <si>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</si>
  <si>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</si>
  <si>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</si>
  <si>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</si>
  <si>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</si>
  <si>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</si>
  <si>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</si>
  <si>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</si>
  <si>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</si>
  <si>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</si>
  <si>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</si>
  <si>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</si>
  <si>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</si>
  <si>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</si>
  <si>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</si>
  <si>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</si>
  <si>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</si>
  <si>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</si>
  <si>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</si>
  <si>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</si>
  <si>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</si>
  <si>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</si>
  <si>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</si>
  <si>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</si>
  <si>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</si>
  <si>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</si>
  <si>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</si>
  <si>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</si>
  <si>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</si>
  <si>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</si>
  <si>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</si>
  <si>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</si>
  <si>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</si>
  <si>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</si>
  <si>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</si>
  <si>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</si>
  <si>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</si>
  <si>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</si>
  <si>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</si>
  <si>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</si>
  <si>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</si>
  <si>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</si>
  <si>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</si>
  <si>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</si>
  <si>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</si>
  <si>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</si>
  <si>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</si>
  <si>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</si>
  <si>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</si>
  <si>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</si>
  <si>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</si>
  <si>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</si>
  <si>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</si>
  <si>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</si>
  <si>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</si>
  <si>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</si>
  <si>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</si>
  <si>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</si>
  <si>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</si>
  <si>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</si>
  <si>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</si>
  <si>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</si>
  <si>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</si>
  <si>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</si>
  <si>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</si>
  <si>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</si>
  <si>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</si>
  <si>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</si>
  <si>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</si>
  <si>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</si>
  <si>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</si>
  <si>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</si>
  <si>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</si>
  <si>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</si>
  <si>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</si>
  <si>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</si>
  <si>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</si>
  <si>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</si>
  <si>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</si>
  <si>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</si>
  <si>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</si>
  <si>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</si>
  <si>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</si>
  <si>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</si>
  <si>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</si>
  <si>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</si>
  <si>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</si>
  <si>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</si>
  <si>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</si>
  <si>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</si>
  <si>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</si>
  <si>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</si>
  <si>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</si>
  <si>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</si>
  <si>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</si>
  <si>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</si>
  <si>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</si>
  <si>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</si>
  <si>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</si>
  <si>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</si>
  <si>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</si>
  <si>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</si>
  <si>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</si>
  <si>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</si>
  <si>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</si>
  <si>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</si>
  <si>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</si>
  <si>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</si>
  <si>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</si>
  <si>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</si>
  <si>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</si>
  <si>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</si>
  <si>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</si>
  <si>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</si>
  <si>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</si>
  <si>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</si>
  <si>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</si>
  <si>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</si>
  <si>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</si>
  <si>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</si>
  <si>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</si>
  <si>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</si>
  <si>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</si>
  <si>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</si>
  <si>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</si>
  <si>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</si>
  <si>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</si>
  <si>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</si>
  <si>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</si>
  <si>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</si>
  <si>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</si>
  <si>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</si>
  <si>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</si>
  <si>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</si>
  <si>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</si>
  <si>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</si>
  <si>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</si>
  <si>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</si>
  <si>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</si>
  <si>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</si>
  <si>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</si>
  <si>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</si>
  <si>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</si>
  <si>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</si>
  <si>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</si>
  <si>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</si>
  <si>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</si>
  <si>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</si>
  <si>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</si>
  <si>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</si>
  <si>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</si>
  <si>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</si>
  <si>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</si>
  <si>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</si>
  <si>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</si>
  <si>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</si>
  <si>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</si>
  <si>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</si>
  <si>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</si>
  <si>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</si>
  <si>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</si>
  <si>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</si>
  <si>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</si>
  <si>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</si>
  <si>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</si>
  <si>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</si>
  <si>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</si>
  <si>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</si>
  <si>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</si>
  <si>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</si>
  <si>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</si>
  <si>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</si>
  <si>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</si>
  <si>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</si>
  <si>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</si>
  <si>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</si>
  <si>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</si>
  <si>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</si>
  <si>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</si>
  <si>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</si>
  <si>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</si>
  <si>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</si>
  <si>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</si>
  <si>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</si>
  <si>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</si>
  <si>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</si>
  <si>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</si>
  <si>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</si>
  <si>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</si>
  <si>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</si>
  <si>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</si>
  <si>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</si>
  <si>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</si>
  <si>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</si>
  <si>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</si>
  <si>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</si>
  <si>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</si>
  <si>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</si>
  <si>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</si>
  <si>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</si>
  <si>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</si>
  <si>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</si>
  <si>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</si>
  <si>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</si>
  <si>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</si>
  <si>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</si>
  <si>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</si>
  <si>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</si>
  <si>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</si>
  <si>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</si>
  <si>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</si>
  <si>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</si>
  <si>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</si>
  <si>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</si>
  <si>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</si>
  <si>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</si>
  <si>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</si>
  <si>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</si>
  <si>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</si>
  <si>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</si>
  <si>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</si>
  <si>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</si>
  <si>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</si>
  <si>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</si>
  <si>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</si>
  <si>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</si>
  <si>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</si>
  <si>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</si>
  <si>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</si>
  <si>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</si>
  <si>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</si>
  <si>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</si>
  <si>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</si>
  <si>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</si>
  <si>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</si>
  <si>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</si>
  <si>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</si>
  <si>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</si>
  <si>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</si>
  <si>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</si>
  <si>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</si>
  <si>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</si>
  <si>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</si>
  <si>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</si>
  <si>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</si>
  <si>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</si>
  <si>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</si>
  <si>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</si>
  <si>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</si>
  <si>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</si>
  <si>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</si>
  <si>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</si>
  <si>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</si>
  <si>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</si>
  <si>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</si>
  <si>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</si>
  <si>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</si>
  <si>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</si>
  <si>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</si>
  <si>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</si>
  <si>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</si>
  <si>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</si>
  <si>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</si>
  <si>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</si>
  <si>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</si>
  <si>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</si>
  <si>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</si>
  <si>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</si>
  <si>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</si>
  <si>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</si>
  <si>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</si>
  <si>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</si>
  <si>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</si>
  <si>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</si>
  <si>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</si>
  <si>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</si>
  <si>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</si>
  <si>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</si>
  <si>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</si>
  <si>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</si>
  <si>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</si>
  <si>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</si>
  <si>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</si>
  <si>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</si>
  <si>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</si>
  <si>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</si>
  <si>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</si>
  <si>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</si>
  <si>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</si>
  <si>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</si>
  <si>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</si>
  <si>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</si>
  <si>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</si>
  <si>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</si>
  <si>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</si>
  <si>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</si>
  <si>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</si>
  <si>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</si>
  <si>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</si>
  <si>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</si>
  <si>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</si>
  <si>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</si>
  <si>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</si>
  <si>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</si>
  <si>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</si>
  <si>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</si>
  <si>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</si>
  <si>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</si>
  <si>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</si>
  <si>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</si>
  <si>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</si>
  <si>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</si>
  <si>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</si>
  <si>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</si>
  <si>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</si>
  <si>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</si>
  <si>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</si>
  <si>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</si>
  <si>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</si>
  <si>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</si>
  <si>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</si>
  <si>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</si>
  <si>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</si>
  <si>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</si>
  <si>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</si>
  <si>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</si>
  <si>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</si>
  <si>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</si>
  <si>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</si>
  <si>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</si>
  <si>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</si>
  <si>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</si>
  <si>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</si>
  <si>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</si>
  <si>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</si>
  <si>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</si>
  <si>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</si>
  <si>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</si>
  <si>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</si>
  <si>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</si>
  <si>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</si>
  <si>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</si>
  <si>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</si>
  <si>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</si>
  <si>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</si>
  <si>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</si>
  <si>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</si>
  <si>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</si>
  <si>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</si>
  <si>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</si>
  <si>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</si>
  <si>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</si>
  <si>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</si>
  <si>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</si>
  <si>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</si>
  <si>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</si>
  <si>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</si>
  <si>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</si>
  <si>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</si>
  <si>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</si>
  <si>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</si>
  <si>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</si>
  <si>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</si>
  <si>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</si>
  <si>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</si>
  <si>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</si>
  <si>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</si>
  <si>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</si>
  <si>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</si>
  <si>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</si>
  <si>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</si>
  <si>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</si>
  <si>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</si>
  <si>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</si>
  <si>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</si>
  <si>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</si>
  <si>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</si>
  <si>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</si>
  <si>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</si>
  <si>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</si>
  <si>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</si>
  <si>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</si>
  <si>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</si>
  <si>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</si>
  <si>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</si>
  <si>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</si>
  <si>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</si>
  <si>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</si>
  <si>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</si>
  <si>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</si>
  <si>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</si>
  <si>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</si>
  <si>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</si>
  <si>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</si>
  <si>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</si>
  <si>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</si>
  <si>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</si>
  <si>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</si>
  <si>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</si>
  <si>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</si>
  <si>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</si>
  <si>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</si>
  <si>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</si>
  <si>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</si>
  <si>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</si>
  <si>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</si>
  <si>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</si>
  <si>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</si>
  <si>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</si>
  <si>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</si>
  <si>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</si>
  <si>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</si>
  <si>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</si>
  <si>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</si>
  <si>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</si>
  <si>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</si>
  <si>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</si>
  <si>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</si>
  <si>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</si>
  <si>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</si>
  <si>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</si>
  <si>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</si>
  <si>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</si>
  <si>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</si>
  <si>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</si>
  <si>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</si>
  <si>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</si>
  <si>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</si>
  <si>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</si>
  <si>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</si>
  <si>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</si>
  <si>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</si>
  <si>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</si>
  <si>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</si>
  <si>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</si>
  <si>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</si>
  <si>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</si>
  <si>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</si>
  <si>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</si>
  <si>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</si>
  <si>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</si>
  <si>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</si>
  <si>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</si>
  <si>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</si>
  <si>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</si>
  <si>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</si>
  <si>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</si>
  <si>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</si>
  <si>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</si>
  <si>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</si>
  <si>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</si>
  <si>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</si>
  <si>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</si>
  <si>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</si>
  <si>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</si>
  <si>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</si>
  <si>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</si>
  <si>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</si>
  <si>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</si>
  <si>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</si>
  <si>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</si>
  <si>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</si>
  <si>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</si>
  <si>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</si>
  <si>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</si>
  <si>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</si>
  <si>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</si>
  <si>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</si>
  <si>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</si>
  <si>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</si>
  <si>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</si>
  <si>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</si>
  <si>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</si>
  <si>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</si>
  <si>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</si>
  <si>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</si>
  <si>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</si>
  <si>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</si>
  <si>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</si>
  <si>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</si>
  <si>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</si>
  <si>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</si>
  <si>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</si>
  <si>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</si>
  <si>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</si>
  <si>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</si>
  <si>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</si>
  <si>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</si>
  <si>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</si>
  <si>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</si>
  <si>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</si>
  <si>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</si>
  <si>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</si>
  <si>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</si>
  <si>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</si>
  <si>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</si>
  <si>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</si>
  <si>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</si>
  <si>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</si>
  <si>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</si>
  <si>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</si>
  <si>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</si>
  <si>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</si>
  <si>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</si>
  <si>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</si>
  <si>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</si>
  <si>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</si>
  <si>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</si>
  <si>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</si>
  <si>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</si>
  <si>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</si>
  <si>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</si>
  <si>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</si>
  <si>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</si>
  <si>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</si>
  <si>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</si>
  <si>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</si>
  <si>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</si>
  <si>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</si>
  <si>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</si>
  <si>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</si>
  <si>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</si>
  <si>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</si>
  <si>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</si>
  <si>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</si>
  <si>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</si>
  <si>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</si>
  <si>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</si>
  <si>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</si>
  <si>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</si>
  <si>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</si>
  <si>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</si>
  <si>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</si>
  <si>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</si>
  <si>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</si>
  <si>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</si>
  <si>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</si>
  <si>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</si>
  <si>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</si>
  <si>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</si>
  <si>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</si>
  <si>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</si>
  <si>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</si>
  <si>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</si>
  <si>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</si>
  <si>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</si>
  <si>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</si>
  <si>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</si>
  <si>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</si>
  <si>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</si>
  <si>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</si>
  <si>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</si>
  <si>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</si>
  <si>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</si>
  <si>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</si>
  <si>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</si>
  <si>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</si>
  <si>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</si>
  <si>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</si>
  <si>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</si>
  <si>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</si>
  <si>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</si>
  <si>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</si>
  <si>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</si>
  <si>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</si>
  <si>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</si>
  <si>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</si>
  <si>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</si>
  <si>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</si>
  <si>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</si>
  <si>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</si>
  <si>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</si>
  <si>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</si>
  <si>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</si>
  <si>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</si>
  <si>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</si>
  <si>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</si>
  <si>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</si>
  <si>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</si>
  <si>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</si>
  <si>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</si>
  <si>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</si>
  <si>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</si>
  <si>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</si>
  <si>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</si>
  <si>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</si>
  <si>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</si>
  <si>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</si>
  <si>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</si>
  <si>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</si>
  <si>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</si>
  <si>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</si>
  <si>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</si>
  <si>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</si>
  <si>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</si>
  <si>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</si>
  <si>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</si>
  <si>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</si>
  <si>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</si>
  <si>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</si>
  <si>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</si>
  <si>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</si>
  <si>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</si>
  <si>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</si>
  <si>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</si>
  <si>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</si>
  <si>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</si>
  <si>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</si>
  <si>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</si>
  <si>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</si>
  <si>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</si>
  <si>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</si>
  <si>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</si>
  <si>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</si>
  <si>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</si>
  <si>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</si>
  <si>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</si>
  <si>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</si>
  <si>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</si>
  <si>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</si>
  <si>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</si>
  <si>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</si>
  <si>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</si>
  <si>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</si>
  <si>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</si>
  <si>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</si>
  <si>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</si>
  <si>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</si>
  <si>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</si>
  <si>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</si>
  <si>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</si>
  <si>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</si>
  <si>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</si>
  <si>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</si>
  <si>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</si>
  <si>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</si>
  <si>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</si>
  <si>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</si>
  <si>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</si>
  <si>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</si>
  <si>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</si>
  <si>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</si>
  <si>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</si>
  <si>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</si>
  <si>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</si>
  <si>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</si>
  <si>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</si>
  <si>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</si>
  <si>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</si>
  <si>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</si>
  <si>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</si>
  <si>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</si>
  <si>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</si>
  <si>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</si>
  <si>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</si>
  <si>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</si>
  <si>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</si>
  <si>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</si>
  <si>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</si>
  <si>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</si>
  <si>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</si>
  <si>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</si>
  <si>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</si>
  <si>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</si>
  <si>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</si>
  <si>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</si>
  <si>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</si>
  <si>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</si>
  <si>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</si>
  <si>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</si>
  <si>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</si>
  <si>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</si>
  <si>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</si>
  <si>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</si>
  <si>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</si>
  <si>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</si>
  <si>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</si>
  <si>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</si>
  <si>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</si>
  <si>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</si>
  <si>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</si>
  <si>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</si>
  <si>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</si>
  <si>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</si>
  <si>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</si>
  <si>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</si>
  <si>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</si>
  <si>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</si>
  <si>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</si>
  <si>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</si>
  <si>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</si>
  <si>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</si>
  <si>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</si>
  <si>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</si>
  <si>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</si>
  <si>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</si>
  <si>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</si>
  <si>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</si>
  <si>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</si>
  <si>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</si>
  <si>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</si>
  <si>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</si>
  <si>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</si>
  <si>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</si>
  <si>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</si>
  <si>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</si>
  <si>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</si>
  <si>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</si>
  <si>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</si>
  <si>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</si>
  <si>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</si>
  <si>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</si>
  <si>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</si>
  <si>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</si>
  <si>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</si>
  <si>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</si>
  <si>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</si>
  <si>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</si>
  <si>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</si>
  <si>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</si>
  <si>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</si>
  <si>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</si>
  <si>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</si>
  <si>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</si>
  <si>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</si>
  <si>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</si>
  <si>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</si>
  <si>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</si>
  <si>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</si>
  <si>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</si>
  <si>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</si>
  <si>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</si>
  <si>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</si>
  <si>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</si>
  <si>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</si>
  <si>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</si>
  <si>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</si>
  <si>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</si>
  <si>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</si>
  <si>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</si>
  <si>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</si>
  <si>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</si>
  <si>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</si>
  <si>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</si>
  <si>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</si>
  <si>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</si>
  <si>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</si>
  <si>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</si>
  <si>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</si>
  <si>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</si>
  <si>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</si>
  <si>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</si>
  <si>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</si>
  <si>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</si>
  <si>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</si>
  <si>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</si>
  <si>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</si>
  <si>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</si>
  <si>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</si>
  <si>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</si>
  <si>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</si>
  <si>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</si>
  <si>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</si>
  <si>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</si>
  <si>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</si>
  <si>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</si>
  <si>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</si>
  <si>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</si>
  <si>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</si>
  <si>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</si>
  <si>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</si>
  <si>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</si>
  <si>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</si>
  <si>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</si>
  <si>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</si>
  <si>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</si>
  <si>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</si>
  <si>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</si>
  <si>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</si>
  <si>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</si>
  <si>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</si>
  <si>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</si>
  <si>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</si>
  <si>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</si>
  <si>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</si>
  <si>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</si>
  <si>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</si>
  <si>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</si>
  <si>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</si>
  <si>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</si>
  <si>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</si>
  <si>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</si>
  <si>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</si>
  <si>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</si>
  <si>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</si>
  <si>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</si>
  <si>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</si>
  <si>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</si>
  <si>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</si>
  <si>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</si>
  <si>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</si>
  <si>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</si>
  <si>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</si>
  <si>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</si>
  <si>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</si>
  <si>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</si>
  <si>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</si>
  <si>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</si>
  <si>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</si>
  <si>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</si>
  <si>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</si>
  <si>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</si>
  <si>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</si>
  <si>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</si>
  <si>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</si>
  <si>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</si>
  <si>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</si>
  <si>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</si>
  <si>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</si>
  <si>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</si>
  <si>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</si>
  <si>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</si>
  <si>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</si>
  <si>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</si>
  <si>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</si>
  <si>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</si>
  <si>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</si>
  <si>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</si>
  <si>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</si>
  <si>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</si>
  <si>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</si>
  <si>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</si>
  <si>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</si>
  <si>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</si>
  <si>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</si>
  <si>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</si>
  <si>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</si>
  <si>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</si>
  <si>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</si>
  <si>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</si>
  <si>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</si>
  <si>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</si>
  <si>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</si>
  <si>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</si>
  <si>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</si>
  <si>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</si>
  <si>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</si>
  <si>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</si>
  <si>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</si>
  <si>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</si>
  <si>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</si>
  <si>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</si>
  <si>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</si>
  <si>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</si>
  <si>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</si>
  <si>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</si>
  <si>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</si>
  <si>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</si>
  <si>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</si>
  <si>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</si>
  <si>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</si>
  <si>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</si>
  <si>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</si>
  <si>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</si>
  <si>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</si>
  <si>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</si>
  <si>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</si>
  <si>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</si>
  <si>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</si>
  <si>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</si>
  <si>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</si>
  <si>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</si>
  <si>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</si>
  <si>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</si>
  <si>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</si>
  <si>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</si>
  <si>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</si>
  <si>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</si>
  <si>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</si>
  <si>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</si>
  <si>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</si>
  <si>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</si>
  <si>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</si>
  <si>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</si>
  <si>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</si>
  <si>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</si>
  <si>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</si>
  <si>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</si>
  <si>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</si>
  <si>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</si>
  <si>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</si>
  <si>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</si>
  <si>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</si>
  <si>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</si>
  <si>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</si>
  <si>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</si>
  <si>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</si>
  <si>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</si>
  <si>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</si>
  <si>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</si>
  <si>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</si>
  <si>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</si>
  <si>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</si>
  <si>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</si>
  <si>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</si>
  <si>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</si>
  <si>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</si>
  <si>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</si>
  <si>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</si>
  <si>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</si>
  <si>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</si>
  <si>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</si>
  <si>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</si>
  <si>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</si>
  <si>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</si>
  <si>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</si>
  <si>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</si>
  <si>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</si>
  <si>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</si>
  <si>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</si>
  <si>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</si>
  <si>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</si>
  <si>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</si>
  <si>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</si>
  <si>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</si>
  <si>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</si>
  <si>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</si>
  <si>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</si>
  <si>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</si>
  <si>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</si>
  <si>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</si>
  <si>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</si>
  <si>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</si>
  <si>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</si>
  <si>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</si>
  <si>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</si>
  <si>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</si>
  <si>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</si>
  <si>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</si>
  <si>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</si>
  <si>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</si>
  <si>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</si>
  <si>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</si>
  <si>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</si>
  <si>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</si>
  <si>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</si>
  <si>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</si>
  <si>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</si>
  <si>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</si>
  <si>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</si>
  <si>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</si>
  <si>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</si>
  <si>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</si>
  <si>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</si>
  <si>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</si>
  <si>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</si>
  <si>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</si>
  <si>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</si>
  <si>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</si>
  <si>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</si>
  <si>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</si>
  <si>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</si>
  <si>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</si>
  <si>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</si>
  <si>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</si>
  <si>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</si>
  <si>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</si>
  <si>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</si>
  <si>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</si>
  <si>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</si>
  <si>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</si>
  <si>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</si>
  <si>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</si>
  <si>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</si>
  <si>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</si>
  <si>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</si>
  <si>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</si>
  <si>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</si>
  <si>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</si>
  <si>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</si>
  <si>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</si>
  <si>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</si>
  <si>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</si>
  <si>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</si>
  <si>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</si>
  <si>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</si>
  <si>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</si>
  <si>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</si>
  <si>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</si>
  <si>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</si>
  <si>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</si>
  <si>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</si>
  <si>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</si>
  <si>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</si>
  <si>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</si>
  <si>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</si>
  <si>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</si>
  <si>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</si>
  <si>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</si>
  <si>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</si>
  <si>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</si>
  <si>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</si>
  <si>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</si>
  <si>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</si>
  <si>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</si>
  <si>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</si>
  <si>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</si>
  <si>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</si>
  <si>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</si>
  <si>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</si>
  <si>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</si>
  <si>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</si>
  <si>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</si>
  <si>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</si>
  <si>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</si>
  <si>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</si>
  <si>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</si>
  <si>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</si>
  <si>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</si>
  <si>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</si>
  <si>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</si>
  <si>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</si>
  <si>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</si>
  <si>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</si>
  <si>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</si>
  <si>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</si>
  <si>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</si>
  <si>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</si>
  <si>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</si>
  <si>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</si>
  <si>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</si>
  <si>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</si>
  <si>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</si>
  <si>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</si>
  <si>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</si>
  <si>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</si>
  <si>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</si>
  <si>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</si>
  <si>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</si>
  <si>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</si>
  <si>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</si>
  <si>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</si>
  <si>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</si>
  <si>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</si>
  <si>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</si>
  <si>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</si>
  <si>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</si>
  <si>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</si>
  <si>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</si>
  <si>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</si>
  <si>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</si>
  <si>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</si>
  <si>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</si>
  <si>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</si>
  <si>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</si>
  <si>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</si>
  <si>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</si>
  <si>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</si>
  <si>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</si>
  <si>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</si>
  <si>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</si>
  <si>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</si>
  <si>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</si>
  <si>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</si>
  <si>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</si>
  <si>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</si>
  <si>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</si>
  <si>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</si>
  <si>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</si>
  <si>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</si>
  <si>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</si>
  <si>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</si>
  <si>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</si>
  <si>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</si>
  <si>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</si>
  <si>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</si>
  <si>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</si>
  <si>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</si>
  <si>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</si>
  <si>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</si>
  <si>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</si>
  <si>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</si>
  <si>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</si>
  <si>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</si>
  <si>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</si>
  <si>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</si>
  <si>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</si>
  <si>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</si>
  <si>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</si>
  <si>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</si>
  <si>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</si>
  <si>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</si>
  <si>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</si>
  <si>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</si>
  <si>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</si>
  <si>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</si>
  <si>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</si>
  <si>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</si>
  <si>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</si>
  <si>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</si>
  <si>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</si>
  <si>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</si>
  <si>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</si>
  <si>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</si>
  <si>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</si>
  <si>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</si>
  <si>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</si>
  <si>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</si>
  <si>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</si>
  <si>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</si>
  <si>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</si>
  <si>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</si>
  <si>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</si>
  <si>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</si>
  <si>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</si>
  <si>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</si>
  <si>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</si>
  <si>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</si>
  <si>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</si>
  <si>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</si>
  <si>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</si>
  <si>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</si>
  <si>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</si>
  <si>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</si>
  <si>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</si>
  <si>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</si>
  <si>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</si>
  <si>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</si>
  <si>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</si>
  <si>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</si>
  <si>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</si>
  <si>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</si>
  <si>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</si>
  <si>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</si>
  <si>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</si>
  <si>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</si>
  <si>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</si>
  <si>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</si>
  <si>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</si>
  <si>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</si>
  <si>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</si>
  <si>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</si>
  <si>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</si>
  <si>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</si>
  <si>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</si>
  <si>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</si>
  <si>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</si>
  <si>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</si>
  <si>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</si>
  <si>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</si>
  <si>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</si>
  <si>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</si>
  <si>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</si>
  <si>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</si>
  <si>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</si>
  <si>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</si>
  <si>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</si>
  <si>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</si>
  <si>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</si>
  <si>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</si>
  <si>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</si>
  <si>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</si>
  <si>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</si>
  <si>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</si>
  <si>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</si>
  <si>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</si>
  <si>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</si>
  <si>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</si>
  <si>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</si>
  <si>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</si>
  <si>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</si>
  <si>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</si>
  <si>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</si>
  <si>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</si>
  <si>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</si>
  <si>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</si>
  <si>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</si>
  <si>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</si>
  <si>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</si>
  <si>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</si>
  <si>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</si>
  <si>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</si>
  <si>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</si>
  <si>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</si>
  <si>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</si>
  <si>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</si>
  <si>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</si>
  <si>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</si>
  <si>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</si>
  <si>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</si>
  <si>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</si>
  <si>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</si>
  <si>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</si>
  <si>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</si>
  <si>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</si>
  <si>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</si>
  <si>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</si>
  <si>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</si>
  <si>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</si>
  <si>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</si>
  <si>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</si>
  <si>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</si>
  <si>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</si>
  <si>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</si>
  <si>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</si>
  <si>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</si>
  <si>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</si>
  <si>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</si>
  <si>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</si>
  <si>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</si>
  <si>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</si>
  <si>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</si>
  <si>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</si>
  <si>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</si>
  <si>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</si>
  <si>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</si>
  <si>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</si>
  <si>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</si>
  <si>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</si>
  <si>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</si>
  <si>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</si>
  <si>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</si>
  <si>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</si>
  <si>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</si>
  <si>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</si>
  <si>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</si>
  <si>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</si>
  <si>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</si>
  <si>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</si>
  <si>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</si>
  <si>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</si>
  <si>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</si>
  <si>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</si>
  <si>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</si>
  <si>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</si>
  <si>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</si>
  <si>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</si>
  <si>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</si>
  <si>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</si>
  <si>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</si>
  <si>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</si>
  <si>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</si>
  <si>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</si>
  <si>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</si>
  <si>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</si>
  <si>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</si>
  <si>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</si>
  <si>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</si>
  <si>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</si>
  <si>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</si>
  <si>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</si>
  <si>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</si>
  <si>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</si>
  <si>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</si>
  <si>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</si>
  <si>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</si>
  <si>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</si>
  <si>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</si>
  <si>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</si>
  <si>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</si>
  <si>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</si>
  <si>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</si>
  <si>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</si>
  <si>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</si>
  <si>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</si>
  <si>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</si>
  <si>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</si>
  <si>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</si>
  <si>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</si>
  <si>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</si>
  <si>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</si>
  <si>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</si>
  <si>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</si>
  <si>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</si>
  <si>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</si>
  <si>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</si>
  <si>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</si>
  <si>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</si>
  <si>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</si>
  <si>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</si>
  <si>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</si>
  <si>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</si>
  <si>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</si>
  <si>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</si>
  <si>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</si>
  <si>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</si>
  <si>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</si>
  <si>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</si>
  <si>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</si>
  <si>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</si>
  <si>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</si>
  <si>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</si>
  <si>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</si>
  <si>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</si>
  <si>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</si>
  <si>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</si>
  <si>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</si>
  <si>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</si>
  <si>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</si>
  <si>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</si>
  <si>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</si>
  <si>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</si>
  <si>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</si>
  <si>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</si>
  <si>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</si>
  <si>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</si>
  <si>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</si>
  <si>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</si>
  <si>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</si>
  <si>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</si>
  <si>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</si>
  <si>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</si>
  <si>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</si>
  <si>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</si>
  <si>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</si>
  <si>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</si>
  <si>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</si>
  <si>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</si>
  <si>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</si>
  <si>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</si>
  <si>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</si>
  <si>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</si>
  <si>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</si>
  <si>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</si>
  <si>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</si>
  <si>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</si>
  <si>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</si>
  <si>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</si>
  <si>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</si>
  <si>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</si>
  <si>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</si>
  <si>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</si>
  <si>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</si>
  <si>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</si>
  <si>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</si>
  <si>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</si>
  <si>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</si>
  <si>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</si>
  <si>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</si>
  <si>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</si>
  <si>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</si>
  <si>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</si>
  <si>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</si>
  <si>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</si>
  <si>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</si>
  <si>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</si>
  <si>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</si>
  <si>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</si>
  <si>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</si>
  <si>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</si>
  <si>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</si>
  <si>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</si>
  <si>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</si>
  <si>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</si>
  <si>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</si>
  <si>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</si>
  <si>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</si>
  <si>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</si>
  <si>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</si>
  <si>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</si>
  <si>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</si>
  <si>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</si>
  <si>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</si>
  <si>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</si>
  <si>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</si>
  <si>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</si>
  <si>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</si>
  <si>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</si>
  <si>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</si>
  <si>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</si>
  <si>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</si>
  <si>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</si>
  <si>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</si>
  <si>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</si>
  <si>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</si>
  <si>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</si>
  <si>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</si>
  <si>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</si>
  <si>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</si>
  <si>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</si>
  <si>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</si>
  <si>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</si>
  <si>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</si>
  <si>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</si>
  <si>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</si>
  <si>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</si>
  <si>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</si>
  <si>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</si>
  <si>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</si>
  <si>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</si>
  <si>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</si>
  <si>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</si>
  <si>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</si>
  <si>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</si>
  <si>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</si>
  <si>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</si>
  <si>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</si>
  <si>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</si>
  <si>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</si>
  <si>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</si>
  <si>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</si>
  <si>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</si>
  <si>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</si>
  <si>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</si>
  <si>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</si>
  <si>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</si>
  <si>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</si>
  <si>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</si>
  <si>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</si>
  <si>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</si>
  <si>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</si>
  <si>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</si>
  <si>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</si>
  <si>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</si>
  <si>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</si>
  <si>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</si>
  <si>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</si>
  <si>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</si>
  <si>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</si>
  <si>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</si>
  <si>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</si>
  <si>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</si>
  <si>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</si>
  <si>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</si>
  <si>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</si>
  <si>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</si>
  <si>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</si>
  <si>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</si>
  <si>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</si>
  <si>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</si>
  <si>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</si>
  <si>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</si>
  <si>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</si>
  <si>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</si>
  <si>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</si>
  <si>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</si>
  <si>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</si>
  <si>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</si>
  <si>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</si>
  <si>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</si>
  <si>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</si>
  <si>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</si>
  <si>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</si>
  <si>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</si>
  <si>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</si>
  <si>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</si>
  <si>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</si>
  <si>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</si>
  <si>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</si>
  <si>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</si>
  <si>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</si>
  <si>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</si>
  <si>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</si>
  <si>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</si>
  <si>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</si>
  <si>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</si>
  <si>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</si>
  <si>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</si>
  <si>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</si>
  <si>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</si>
  <si>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</si>
  <si>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</si>
  <si>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</si>
  <si>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</si>
  <si>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</si>
  <si>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</si>
  <si>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</si>
  <si>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</si>
  <si>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</si>
  <si>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</si>
  <si>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</si>
  <si>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</si>
  <si>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</si>
  <si>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</si>
  <si>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</si>
  <si>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</si>
  <si>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</si>
  <si>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</si>
  <si>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</si>
  <si>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</si>
  <si>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</si>
  <si>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</si>
  <si>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</si>
  <si>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</si>
  <si>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</si>
  <si>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</si>
  <si>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</si>
  <si>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</si>
  <si>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</si>
  <si>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</si>
  <si>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</si>
  <si>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</si>
  <si>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</si>
  <si>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</si>
  <si>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</si>
  <si>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</si>
  <si>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</si>
  <si>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</si>
  <si>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</si>
  <si>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</si>
  <si>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</si>
  <si>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</si>
  <si>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</si>
  <si>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</si>
  <si>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</si>
  <si>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</si>
  <si>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</si>
  <si>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</si>
  <si>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</si>
  <si>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</si>
  <si>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</si>
  <si>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</si>
  <si>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</si>
  <si>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</si>
  <si>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</si>
  <si>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</si>
  <si>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</si>
  <si>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</si>
  <si>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</si>
  <si>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</si>
  <si>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</si>
  <si>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</si>
  <si>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</si>
  <si>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</si>
  <si>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</si>
  <si>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</si>
  <si>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</si>
  <si>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</si>
  <si>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</si>
  <si>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</si>
  <si>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</si>
  <si>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</si>
  <si>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</si>
  <si>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</si>
  <si>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</si>
  <si>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</si>
  <si>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</si>
  <si>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</si>
  <si>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</si>
  <si>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</si>
  <si>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</si>
  <si>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</si>
  <si>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</si>
  <si>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</si>
  <si>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</si>
  <si>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</si>
  <si>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</si>
  <si>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</si>
  <si>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</si>
  <si>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</si>
  <si>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</si>
  <si>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</si>
  <si>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</si>
  <si>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</si>
  <si>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</si>
  <si>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</si>
  <si>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</si>
  <si>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</si>
  <si>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</si>
  <si>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</si>
  <si>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</si>
  <si>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</si>
  <si>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</si>
  <si>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</si>
  <si>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</si>
  <si>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</si>
  <si>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</si>
  <si>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</si>
  <si>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</si>
  <si>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</si>
  <si>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</si>
  <si>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</si>
  <si>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</si>
  <si>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</si>
  <si>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</si>
  <si>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</si>
  <si>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</si>
  <si>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</si>
  <si>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</si>
  <si>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</si>
  <si>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</si>
  <si>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</si>
  <si>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</si>
  <si>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</si>
  <si>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</si>
  <si>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</si>
  <si>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</si>
  <si>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</si>
  <si>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</si>
  <si>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</si>
  <si>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</si>
  <si>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</si>
  <si>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</si>
  <si>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</si>
  <si>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</si>
  <si>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</si>
  <si>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</si>
  <si>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</si>
  <si>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</si>
  <si>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</si>
  <si>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</si>
  <si>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</si>
  <si>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</si>
  <si>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</si>
  <si>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</si>
  <si>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</si>
  <si>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</si>
  <si>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</si>
  <si>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</si>
  <si>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</si>
  <si>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</si>
  <si>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</si>
  <si>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</si>
  <si>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</si>
  <si>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</si>
  <si>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</si>
  <si>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</si>
  <si>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</si>
  <si>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</si>
  <si>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</si>
  <si>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</si>
  <si>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</si>
  <si>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</si>
  <si>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</si>
  <si>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</si>
  <si>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</si>
  <si>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</si>
  <si>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</si>
  <si>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</si>
  <si>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</si>
  <si>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</si>
  <si>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</si>
  <si>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</si>
  <si>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</si>
  <si>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</si>
  <si>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</si>
  <si>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</si>
  <si>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</si>
  <si>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</si>
  <si>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</si>
  <si>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</si>
  <si>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</si>
  <si>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</si>
  <si>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</si>
  <si>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</si>
  <si>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</si>
  <si>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</si>
  <si>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</si>
  <si>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</si>
  <si>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</si>
  <si>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</si>
  <si>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</si>
  <si>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</si>
  <si>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</si>
  <si>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</si>
  <si>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</si>
  <si>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</si>
  <si>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</si>
  <si>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</si>
  <si>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</si>
  <si>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</si>
  <si>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</si>
  <si>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</si>
  <si>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</si>
  <si>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</si>
  <si>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</si>
  <si>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</si>
  <si>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</si>
  <si>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</si>
  <si>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</si>
  <si>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</si>
  <si>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</si>
  <si>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</si>
  <si>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</si>
  <si>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</si>
  <si>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</si>
  <si>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</si>
  <si>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</si>
  <si>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</si>
  <si>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</si>
  <si>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</si>
  <si>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</si>
  <si>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</si>
  <si>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</si>
  <si>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</si>
  <si>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</si>
  <si>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</si>
  <si>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</si>
  <si>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</si>
  <si>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</si>
  <si>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</si>
  <si>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</si>
  <si>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</si>
  <si>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</si>
  <si>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</si>
  <si>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</si>
  <si>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</si>
  <si>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</si>
  <si>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</si>
  <si>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</si>
  <si>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</si>
  <si>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</si>
  <si>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</si>
  <si>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</si>
  <si>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</si>
  <si>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</si>
  <si>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</si>
  <si>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</si>
  <si>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</si>
  <si>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</si>
  <si>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</si>
  <si>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</si>
  <si>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</si>
  <si>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</si>
  <si>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</si>
  <si>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</si>
  <si>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</si>
  <si>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</si>
  <si>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</si>
  <si>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</si>
  <si>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</si>
  <si>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</si>
  <si>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</si>
  <si>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</si>
  <si>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</si>
  <si>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</si>
  <si>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</si>
  <si>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</si>
  <si>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</si>
  <si>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</si>
  <si>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</si>
  <si>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</si>
  <si>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</si>
  <si>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</si>
  <si>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</si>
  <si>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</si>
  <si>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</si>
  <si>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</si>
  <si>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</si>
  <si>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</si>
  <si>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</si>
  <si>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</si>
  <si>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</si>
  <si>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</si>
  <si>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</si>
  <si>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</si>
  <si>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</si>
  <si>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</si>
  <si>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</si>
  <si>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</si>
  <si>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</si>
  <si>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</si>
  <si>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</si>
  <si>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</si>
  <si>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</si>
  <si>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</si>
  <si>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</si>
  <si>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</si>
  <si>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</si>
  <si>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</si>
  <si>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</si>
  <si>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</si>
  <si>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</si>
  <si>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</si>
  <si>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</si>
  <si>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</si>
  <si>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</si>
  <si>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</si>
  <si>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</si>
  <si>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</si>
  <si>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</si>
  <si>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</si>
  <si>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</si>
  <si>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</si>
  <si>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</si>
  <si>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</si>
  <si>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</si>
  <si>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</si>
  <si>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</si>
  <si>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</si>
  <si>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</si>
  <si>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</si>
  <si>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</si>
  <si>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</si>
  <si>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</si>
  <si>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</si>
  <si>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</si>
  <si>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</si>
  <si>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</si>
  <si>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</si>
  <si>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</si>
  <si>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</si>
  <si>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</si>
  <si>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</si>
  <si>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</si>
  <si>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</si>
  <si>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</si>
  <si>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</si>
  <si>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</si>
  <si>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</si>
  <si>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</si>
  <si>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</si>
  <si>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</si>
  <si>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</si>
  <si>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</si>
  <si>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</si>
  <si>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</si>
  <si>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</si>
  <si>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</si>
  <si>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</si>
  <si>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</si>
  <si>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</si>
  <si>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</si>
  <si>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</si>
  <si>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</si>
  <si>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</si>
  <si>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</si>
  <si>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</si>
  <si>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</si>
  <si>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</si>
  <si>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</si>
  <si>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</si>
  <si>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</si>
  <si>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</si>
  <si>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</si>
  <si>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</si>
  <si>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</si>
  <si>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</si>
  <si>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</si>
  <si>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</si>
  <si>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</si>
  <si>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</si>
  <si>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</si>
  <si>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</si>
  <si>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</si>
  <si>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</si>
  <si>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</si>
  <si>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</si>
  <si>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</si>
  <si>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</si>
  <si>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</si>
  <si>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</si>
  <si>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</si>
  <si>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</si>
  <si>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</si>
  <si>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</si>
  <si>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</si>
  <si>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</si>
  <si>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</si>
  <si>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</si>
  <si>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</si>
  <si>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</si>
  <si>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</si>
  <si>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</si>
  <si>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</si>
  <si>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</si>
  <si>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</si>
  <si>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</si>
  <si>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</si>
  <si>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</si>
  <si>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</si>
  <si>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</si>
  <si>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</si>
  <si>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</si>
  <si>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</si>
  <si>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</si>
  <si>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</si>
  <si>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</si>
  <si>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</si>
  <si>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</si>
  <si>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</si>
  <si>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</si>
  <si>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</si>
  <si>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</si>
  <si>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</si>
  <si>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</si>
  <si>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</si>
  <si>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</si>
  <si>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</si>
  <si>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</si>
  <si>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</si>
  <si>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</si>
  <si>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</si>
  <si>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</si>
  <si>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</si>
  <si>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</si>
  <si>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</si>
  <si>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</si>
  <si>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</si>
  <si>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</si>
  <si>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</si>
  <si>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</si>
  <si>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</si>
  <si>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</si>
  <si>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</si>
  <si>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</si>
  <si>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</si>
  <si>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</si>
  <si>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</si>
  <si>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</si>
  <si>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</si>
  <si>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</si>
  <si>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</si>
  <si>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</si>
  <si>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</si>
  <si>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</si>
  <si>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</si>
  <si>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</si>
  <si>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</si>
  <si>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</si>
  <si>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</si>
  <si>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</si>
  <si>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</si>
  <si>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</si>
  <si>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</si>
  <si>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</si>
  <si>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</si>
  <si>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</si>
  <si>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</si>
  <si>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</si>
  <si>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</si>
  <si>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</si>
  <si>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</si>
  <si>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</si>
  <si>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</si>
  <si>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</si>
  <si>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</si>
  <si>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</si>
  <si>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</si>
  <si>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</si>
  <si>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</si>
  <si>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</si>
  <si>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</si>
  <si>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</si>
  <si>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</si>
  <si>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</si>
  <si>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</si>
  <si>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</si>
  <si>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</si>
  <si>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</si>
  <si>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</si>
  <si>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</si>
  <si>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</si>
  <si>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</si>
  <si>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</si>
  <si>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</si>
  <si>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</si>
  <si>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</si>
  <si>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</si>
  <si>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</si>
  <si>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</si>
  <si>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</si>
  <si>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</si>
  <si>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</si>
  <si>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</si>
  <si>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</si>
  <si>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</si>
  <si>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</si>
  <si>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</si>
  <si>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</si>
  <si>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</si>
  <si>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</si>
  <si>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</si>
  <si>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</si>
  <si>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</si>
  <si>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</si>
  <si>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</si>
  <si>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</si>
  <si>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</si>
  <si>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</si>
  <si>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</si>
  <si>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</si>
  <si>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</si>
  <si>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</si>
  <si>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</si>
  <si>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</si>
  <si>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</si>
  <si>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</si>
  <si>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</si>
  <si>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</si>
  <si>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</si>
  <si>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</si>
  <si>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</si>
  <si>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</si>
  <si>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</si>
  <si>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</si>
  <si>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</si>
  <si>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</si>
  <si>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</si>
  <si>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</si>
  <si>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</si>
  <si>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</si>
  <si>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</si>
  <si>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</si>
  <si>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</si>
  <si>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</si>
  <si>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</si>
  <si>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</si>
  <si>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</si>
  <si>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</si>
  <si>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</si>
  <si>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</si>
  <si>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</si>
  <si>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</si>
  <si>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</si>
  <si>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</si>
  <si>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</si>
  <si>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</si>
  <si>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</si>
  <si>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</si>
  <si>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</si>
  <si>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</si>
  <si>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</si>
  <si>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</si>
  <si>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</si>
  <si>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</si>
  <si>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</si>
  <si>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</si>
  <si>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</si>
  <si>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</si>
  <si>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</si>
  <si>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</si>
  <si>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</si>
  <si>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</si>
  <si>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</si>
  <si>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</si>
  <si>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</si>
  <si>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</si>
  <si>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</si>
  <si>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</si>
  <si>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</si>
  <si>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</si>
  <si>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</si>
  <si>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</si>
  <si>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</si>
  <si>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</si>
  <si>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</si>
  <si>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</si>
  <si>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</si>
  <si>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</si>
  <si>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</si>
  <si>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</si>
  <si>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</si>
  <si>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</si>
  <si>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</si>
  <si>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</si>
  <si>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</si>
  <si>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</si>
  <si>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</si>
  <si>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</si>
  <si>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</si>
  <si>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</si>
  <si>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</si>
  <si>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</si>
  <si>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</si>
  <si>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</si>
  <si>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</si>
  <si>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</si>
  <si>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</si>
  <si>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</si>
  <si>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</si>
  <si>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</si>
  <si>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</si>
  <si>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</si>
  <si>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</si>
  <si>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</si>
  <si>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</si>
  <si>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</si>
  <si>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</si>
  <si>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</si>
  <si>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</si>
  <si>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</si>
  <si>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</si>
  <si>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</si>
  <si>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</si>
  <si>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</si>
  <si>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</si>
  <si>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</si>
  <si>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</si>
  <si>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</si>
  <si>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</si>
  <si>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</si>
  <si>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</si>
  <si>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</si>
  <si>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</si>
  <si>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</si>
  <si>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</si>
  <si>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</si>
  <si>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</si>
  <si>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</si>
  <si>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</si>
  <si>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</si>
  <si>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</si>
  <si>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</si>
  <si>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</si>
  <si>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</si>
  <si>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</si>
  <si>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</si>
  <si>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</si>
  <si>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</si>
  <si>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</si>
  <si>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</si>
  <si>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</si>
  <si>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</si>
  <si>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</si>
  <si>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</si>
  <si>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</si>
  <si>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</si>
  <si>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</si>
  <si>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</si>
  <si>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</si>
  <si>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</si>
  <si>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</si>
  <si>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</si>
  <si>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</si>
  <si>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</si>
  <si>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</si>
  <si>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</si>
  <si>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</si>
  <si>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</si>
  <si>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</si>
  <si>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</si>
  <si>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</si>
  <si>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</si>
  <si>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</si>
  <si>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</si>
  <si>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</si>
  <si>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</si>
  <si>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</si>
  <si>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</si>
  <si>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</si>
  <si>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</si>
  <si>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</si>
  <si>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</si>
  <si>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</si>
  <si>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</si>
  <si>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</si>
  <si>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</si>
  <si>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</si>
  <si>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</si>
  <si>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</si>
  <si>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</si>
  <si>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</si>
  <si>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</si>
  <si>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</si>
  <si>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</si>
  <si>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</si>
  <si>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</si>
  <si>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</si>
  <si>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</si>
  <si>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</si>
  <si>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</si>
  <si>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</si>
  <si>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</si>
  <si>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</si>
  <si>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</si>
  <si>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</si>
  <si>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</si>
  <si>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</si>
  <si>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</si>
  <si>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</si>
  <si>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</si>
  <si>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</si>
  <si>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</si>
  <si>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</si>
  <si>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</si>
  <si>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</si>
  <si>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</si>
  <si>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</si>
  <si>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</si>
  <si>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</si>
  <si>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</si>
  <si>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</si>
  <si>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</si>
  <si>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</si>
  <si>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</si>
  <si>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</si>
  <si>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</si>
  <si>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</si>
  <si>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</si>
  <si>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</si>
  <si>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</si>
  <si>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</si>
  <si>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</si>
  <si>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</si>
  <si>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</si>
  <si>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</si>
  <si>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</si>
  <si>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</si>
  <si>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</si>
  <si>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</si>
  <si>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</si>
  <si>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</si>
  <si>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</si>
  <si>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</si>
  <si>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</si>
  <si>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</si>
  <si>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</si>
  <si>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</si>
  <si>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</si>
  <si>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</si>
  <si>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</si>
  <si>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</si>
  <si>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</si>
  <si>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</si>
  <si>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</si>
  <si>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</si>
  <si>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</si>
  <si>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</si>
  <si>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</si>
  <si>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</si>
  <si>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</si>
  <si>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</si>
  <si>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</si>
  <si>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</si>
  <si>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</si>
  <si>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</si>
  <si>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</si>
  <si>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</si>
  <si>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</si>
  <si>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</si>
  <si>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</si>
  <si>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</si>
  <si>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</si>
  <si>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</si>
  <si>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</si>
  <si>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</si>
  <si>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</si>
  <si>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</si>
  <si>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</si>
  <si>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</si>
  <si>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</si>
  <si>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</si>
  <si>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</si>
  <si>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</si>
  <si>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</si>
  <si>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</si>
  <si>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</si>
  <si>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</si>
  <si>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</si>
  <si>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</si>
  <si>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</si>
  <si>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</si>
  <si>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</si>
  <si>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</si>
  <si>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</si>
  <si>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</si>
  <si>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</si>
  <si>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</si>
  <si>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</si>
  <si>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</si>
  <si>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</si>
  <si>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</si>
  <si>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</si>
  <si>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</si>
  <si>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</si>
  <si>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</si>
  <si>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</si>
  <si>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</si>
  <si>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</si>
  <si>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</si>
  <si>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</si>
  <si>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</si>
  <si>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</si>
  <si>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</si>
  <si>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</si>
  <si>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</si>
  <si>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</si>
  <si>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</si>
  <si>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</si>
  <si>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</si>
  <si>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</si>
  <si>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</si>
  <si>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</si>
  <si>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</si>
  <si>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</si>
  <si>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</si>
  <si>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</si>
  <si>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</si>
  <si>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</si>
  <si>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</si>
  <si>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</si>
  <si>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</si>
  <si>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</si>
  <si>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</si>
  <si>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</si>
  <si>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</si>
  <si>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</si>
  <si>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</si>
  <si>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</si>
  <si>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</si>
  <si>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</si>
  <si>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</si>
  <si>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</si>
  <si>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</si>
  <si>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</si>
  <si>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</si>
  <si>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</si>
  <si>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</si>
  <si>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</si>
  <si>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</si>
  <si>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</si>
  <si>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</si>
  <si>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</si>
  <si>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</si>
  <si>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</si>
  <si>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</si>
  <si>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</si>
  <si>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</si>
  <si>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</si>
  <si>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</si>
  <si>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</si>
  <si>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</si>
  <si>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</si>
  <si>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</si>
  <si>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</si>
  <si>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</si>
  <si>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</si>
  <si>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</si>
  <si>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</si>
  <si>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</si>
  <si>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</si>
  <si>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</si>
  <si>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</si>
  <si>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</si>
  <si>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</si>
  <si>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</si>
  <si>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</si>
  <si>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</si>
  <si>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</si>
  <si>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</si>
  <si>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</si>
  <si>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</si>
  <si>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</si>
  <si>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</si>
  <si>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</si>
  <si>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</si>
  <si>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</si>
  <si>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</si>
  <si>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</si>
  <si>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</si>
  <si>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</si>
  <si>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</si>
  <si>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</si>
  <si>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</si>
  <si>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</si>
  <si>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</si>
  <si>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</si>
  <si>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</si>
  <si>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</si>
  <si>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</si>
  <si>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</si>
  <si>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</si>
  <si>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</si>
  <si>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</si>
  <si>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</si>
  <si>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</si>
  <si>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</si>
  <si>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</si>
  <si>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</si>
  <si>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</si>
  <si>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</si>
  <si>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</si>
  <si>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</si>
  <si>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</si>
  <si>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</si>
  <si>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</si>
  <si>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</si>
  <si>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</si>
  <si>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</si>
  <si>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</si>
  <si>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</si>
  <si>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</si>
  <si>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</si>
  <si>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</si>
  <si>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</si>
  <si>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</si>
  <si>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</si>
  <si>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</si>
  <si>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</si>
  <si>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</si>
  <si>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</si>
  <si>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</si>
  <si>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</si>
  <si>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</si>
  <si>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</si>
  <si>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</si>
  <si>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</si>
  <si>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</si>
  <si>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</si>
  <si>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</si>
  <si>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</si>
  <si>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</si>
  <si>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</si>
  <si>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</si>
  <si>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</si>
  <si>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</si>
  <si>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</si>
  <si>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</si>
  <si>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</si>
  <si>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</si>
  <si>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</si>
  <si>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</si>
  <si>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</si>
  <si>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</si>
  <si>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</si>
  <si>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</si>
  <si>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</si>
  <si>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</si>
  <si>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</si>
  <si>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</si>
  <si>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</si>
  <si>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</si>
  <si>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</si>
  <si>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</si>
  <si>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</si>
  <si>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</si>
  <si>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</si>
  <si>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</si>
  <si>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</si>
  <si>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</si>
  <si>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</si>
  <si>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</si>
  <si>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</si>
  <si>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</si>
  <si>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</si>
  <si>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</si>
  <si>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</si>
  <si>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</si>
  <si>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</si>
  <si>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</si>
  <si>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</si>
  <si>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</si>
  <si>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</si>
  <si>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</si>
  <si>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</si>
  <si>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</si>
  <si>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</si>
  <si>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</si>
  <si>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</si>
  <si>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</si>
  <si>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</si>
  <si>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</si>
  <si>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</si>
  <si>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</si>
  <si>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</si>
  <si>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</si>
  <si>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</si>
  <si>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</si>
  <si>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</si>
  <si>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</si>
  <si>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</si>
  <si>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</si>
  <si>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</si>
  <si>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</si>
  <si>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</si>
  <si>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</si>
  <si>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</si>
  <si>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</si>
  <si>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</si>
  <si>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</si>
  <si>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</si>
  <si>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</si>
  <si>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</si>
  <si>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</si>
  <si>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</si>
  <si>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</si>
  <si>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</si>
  <si>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</si>
  <si>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</si>
  <si>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</si>
  <si>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</si>
  <si>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</si>
  <si>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</si>
  <si>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</si>
  <si>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</si>
  <si>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</si>
  <si>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</si>
  <si>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</si>
  <si>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</si>
  <si>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</si>
  <si>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</si>
  <si>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</si>
  <si>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</si>
  <si>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</si>
  <si>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</si>
  <si>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</si>
  <si>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</si>
  <si>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</si>
  <si>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</si>
  <si>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</si>
  <si>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</si>
  <si>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</si>
  <si>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</si>
  <si>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</si>
  <si>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</si>
  <si>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</si>
  <si>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</si>
  <si>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</si>
  <si>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</si>
  <si>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</si>
  <si>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</si>
  <si>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</si>
  <si>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</si>
  <si>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</si>
  <si>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</si>
  <si>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</si>
  <si>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</si>
  <si>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</si>
  <si>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</si>
  <si>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</si>
  <si>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</si>
  <si>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</si>
  <si>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</si>
  <si>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</si>
  <si>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</si>
  <si>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</si>
  <si>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</si>
  <si>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</si>
  <si>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</si>
  <si>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</si>
  <si>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</si>
  <si>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</si>
  <si>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</si>
  <si>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</si>
  <si>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</si>
  <si>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</si>
  <si>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</si>
  <si>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</si>
  <si>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</si>
  <si>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</si>
  <si>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</si>
  <si>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</si>
  <si>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</si>
  <si>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</si>
  <si>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</si>
  <si>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</si>
  <si>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</si>
  <si>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</si>
  <si>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</si>
  <si>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</si>
  <si>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</si>
  <si>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</si>
  <si>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</si>
  <si>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</si>
  <si>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</si>
  <si>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</si>
  <si>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</si>
  <si>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</si>
  <si>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</si>
  <si>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</si>
  <si>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</si>
  <si>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</si>
  <si>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</si>
  <si>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</si>
  <si>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</si>
  <si>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</si>
  <si>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</si>
  <si>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</si>
  <si>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</si>
  <si>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</si>
  <si>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</si>
  <si>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</si>
  <si>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</si>
  <si>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</si>
  <si>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</si>
  <si>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</si>
  <si>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</si>
  <si>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</si>
  <si>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</si>
  <si>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</si>
  <si>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</si>
  <si>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</si>
  <si>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</si>
  <si>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</si>
  <si>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</si>
  <si>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</si>
  <si>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</si>
  <si>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</si>
  <si>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</si>
  <si>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</si>
  <si>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</si>
  <si>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</si>
  <si>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</si>
  <si>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</si>
  <si>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</si>
  <si>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</si>
  <si>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</si>
  <si>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</si>
  <si>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</si>
  <si>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</si>
  <si>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</si>
  <si>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</si>
  <si>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</si>
  <si>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</si>
  <si>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</si>
  <si>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</si>
  <si>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</si>
  <si>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</si>
  <si>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</si>
  <si>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</si>
  <si>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</si>
  <si>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</si>
  <si>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</si>
  <si>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</si>
  <si>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</si>
  <si>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</si>
  <si>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</si>
  <si>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</si>
  <si>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</si>
  <si>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</si>
  <si>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</si>
  <si>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</si>
  <si>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</si>
  <si>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</si>
  <si>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</si>
  <si>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</si>
  <si>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</si>
  <si>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</si>
  <si>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</si>
  <si>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</si>
  <si>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</si>
  <si>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</si>
  <si>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</si>
  <si>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</si>
  <si>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</si>
  <si>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</si>
  <si>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</si>
  <si>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</si>
  <si>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</si>
  <si>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</si>
  <si>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</si>
  <si>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</si>
  <si>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</si>
  <si>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</si>
  <si>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</si>
  <si>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</si>
  <si>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</si>
  <si>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</si>
  <si>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</si>
  <si>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</si>
  <si>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</si>
  <si>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</si>
  <si>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</si>
  <si>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</si>
  <si>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</si>
  <si>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</si>
  <si>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</si>
  <si>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</si>
  <si>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</si>
  <si>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</si>
  <si>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</si>
  <si>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</si>
  <si>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</si>
  <si>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</si>
  <si>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</si>
  <si>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</si>
  <si>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</si>
  <si>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</si>
  <si>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</si>
  <si>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</si>
  <si>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</si>
  <si>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</si>
  <si>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</si>
  <si>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</si>
  <si>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</si>
  <si>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</si>
  <si>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</si>
  <si>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</si>
  <si>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</si>
  <si>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</si>
  <si>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</si>
  <si>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</si>
  <si>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</si>
  <si>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</si>
  <si>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</si>
  <si>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</si>
  <si>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</si>
  <si>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</si>
  <si>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</si>
  <si>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</si>
  <si>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</si>
  <si>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</si>
  <si>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</si>
  <si>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</si>
  <si>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</si>
  <si>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</si>
  <si>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</si>
  <si>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</si>
  <si>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</si>
  <si>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</si>
  <si>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</si>
  <si>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</si>
  <si>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</si>
  <si>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</si>
  <si>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</si>
  <si>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</si>
  <si>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</si>
  <si>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</si>
  <si>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</si>
  <si>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</si>
  <si>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</si>
  <si>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</si>
  <si>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</si>
  <si>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</si>
  <si>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</si>
  <si>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</si>
  <si>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</si>
  <si>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</si>
  <si>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</si>
  <si>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</si>
  <si>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</si>
  <si>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</si>
  <si>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</si>
  <si>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</si>
  <si>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</si>
  <si>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</si>
  <si>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</si>
  <si>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</si>
  <si>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</si>
  <si>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</si>
  <si>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</si>
  <si>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</si>
  <si>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</si>
  <si>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</si>
  <si>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</si>
  <si>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</si>
  <si>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</si>
  <si>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</si>
  <si>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</si>
  <si>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</si>
  <si>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</si>
  <si>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</si>
  <si>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</si>
  <si>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</si>
  <si>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</si>
  <si>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</si>
  <si>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</si>
  <si>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</si>
  <si>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</si>
  <si>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</si>
  <si>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</si>
  <si>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</si>
  <si>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</si>
  <si>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</si>
  <si>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</si>
  <si>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</si>
  <si>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</si>
  <si>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</si>
  <si>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</si>
  <si>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</si>
  <si>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</si>
  <si>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</si>
  <si>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</si>
  <si>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</si>
  <si>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</si>
  <si>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</si>
  <si>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</si>
  <si>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</si>
  <si>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</si>
  <si>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</si>
  <si>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</si>
  <si>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</si>
  <si>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</si>
  <si>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</si>
  <si>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</si>
  <si>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</si>
  <si>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</si>
  <si>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</si>
  <si>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</si>
  <si>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</si>
  <si>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</si>
  <si>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</si>
  <si>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</si>
  <si>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</si>
  <si>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</si>
  <si>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</si>
  <si>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</si>
  <si>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</si>
  <si>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</si>
  <si>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</si>
  <si>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</si>
  <si>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</si>
  <si>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</si>
  <si>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</si>
  <si>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</si>
  <si>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</si>
  <si>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</si>
  <si>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</si>
  <si>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</si>
  <si>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</si>
  <si>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</si>
  <si>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</si>
  <si>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</si>
  <si>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</si>
  <si>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</si>
  <si>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</si>
  <si>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</si>
  <si>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</si>
  <si>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</si>
  <si>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</si>
  <si>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</si>
  <si>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</si>
  <si>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</si>
  <si>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</si>
  <si>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</si>
  <si>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</si>
  <si>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</si>
  <si>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</si>
  <si>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</si>
  <si>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</si>
  <si>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</si>
  <si>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</si>
  <si>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</si>
  <si>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</si>
  <si>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</si>
  <si>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</si>
  <si>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</si>
  <si>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</si>
  <si>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</si>
  <si>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</si>
  <si>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</si>
  <si>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</si>
  <si>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</si>
  <si>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</si>
  <si>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</si>
  <si>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</si>
  <si>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</si>
  <si>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</si>
  <si>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</si>
  <si>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</si>
  <si>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</si>
  <si>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</si>
  <si>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</si>
  <si>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</si>
  <si>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</si>
  <si>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</si>
  <si>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</si>
  <si>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</si>
  <si>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</si>
  <si>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</si>
  <si>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</si>
  <si>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</si>
  <si>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</si>
  <si>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</si>
  <si>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</si>
  <si>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</si>
  <si>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</si>
  <si>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</si>
  <si>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</si>
  <si>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</si>
  <si>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</si>
  <si>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</si>
  <si>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</si>
  <si>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</si>
  <si>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</si>
  <si>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</si>
  <si>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</si>
  <si>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</si>
  <si>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</si>
  <si>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</si>
  <si>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</si>
  <si>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</si>
  <si>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</si>
  <si>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</si>
  <si>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</si>
  <si>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</si>
  <si>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</si>
  <si>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</si>
  <si>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</si>
  <si>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</si>
  <si>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</si>
  <si>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</si>
  <si>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</si>
  <si>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</si>
  <si>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</si>
  <si>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</si>
  <si>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</si>
  <si>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</si>
  <si>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</si>
  <si>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</si>
  <si>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</si>
  <si>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</si>
  <si>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</si>
  <si>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</si>
  <si>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</si>
  <si>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</si>
  <si>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</si>
  <si>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</si>
  <si>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</si>
  <si>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</si>
  <si>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</si>
  <si>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</si>
  <si>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</si>
  <si>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</si>
  <si>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</si>
  <si>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</si>
  <si>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</si>
  <si>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</si>
  <si>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</si>
  <si>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</si>
  <si>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</si>
  <si>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</si>
  <si>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</si>
  <si>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</si>
  <si>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</si>
  <si>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</si>
  <si>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</si>
  <si>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</si>
  <si>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</si>
  <si>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</si>
  <si>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</si>
  <si>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</si>
  <si>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</si>
  <si>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</si>
  <si>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</si>
  <si>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</si>
  <si>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</si>
  <si>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</si>
  <si>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</si>
  <si>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</si>
  <si>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</si>
  <si>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</si>
  <si>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</si>
  <si>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</si>
  <si>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</si>
  <si>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</si>
  <si>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</si>
  <si>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</si>
  <si>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</si>
  <si>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</si>
  <si>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</si>
  <si>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</si>
  <si>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</si>
  <si>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</si>
  <si>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</si>
  <si>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</si>
  <si>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</si>
  <si>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</si>
  <si>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</si>
  <si>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</si>
  <si>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</si>
  <si>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</si>
  <si>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</si>
  <si>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</si>
  <si>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</si>
  <si>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</si>
  <si>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</si>
  <si>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</si>
  <si>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</si>
  <si>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</si>
  <si>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</si>
  <si>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</si>
  <si>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</si>
  <si>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</si>
  <si>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</si>
  <si>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</si>
  <si>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</si>
  <si>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</si>
  <si>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</si>
  <si>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</si>
  <si>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</si>
  <si>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</si>
  <si>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</si>
  <si>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</si>
  <si>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</si>
  <si>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</si>
  <si>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</si>
  <si>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</si>
  <si>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</si>
  <si>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</si>
  <si>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</si>
  <si>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</si>
  <si>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</si>
  <si>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</si>
  <si>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</si>
  <si>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</si>
  <si>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</si>
  <si>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</si>
  <si>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</si>
  <si>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</si>
  <si>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</si>
  <si>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</si>
  <si>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</si>
  <si>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</si>
  <si>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</si>
  <si>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</si>
  <si>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</si>
  <si>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</si>
  <si>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</si>
  <si>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</si>
  <si>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</si>
  <si>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</si>
  <si>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</si>
  <si>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</si>
  <si>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</si>
  <si>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</si>
  <si>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</si>
  <si>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</si>
  <si>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</si>
  <si>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</si>
  <si>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</si>
  <si>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</si>
  <si>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</si>
  <si>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</si>
  <si>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</si>
  <si>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</si>
  <si>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</si>
  <si>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</si>
  <si>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</si>
  <si>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</si>
  <si>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</si>
  <si>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</si>
  <si>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</si>
  <si>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</si>
  <si>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</si>
  <si>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</si>
  <si>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</si>
  <si>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</si>
  <si>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</si>
  <si>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</si>
  <si>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</si>
  <si>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</si>
  <si>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</si>
  <si>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</si>
  <si>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</si>
  <si>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</si>
  <si>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</si>
  <si>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</si>
  <si>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</si>
  <si>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</si>
  <si>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</si>
  <si>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</si>
  <si>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</si>
  <si>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</si>
  <si>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</si>
  <si>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</si>
  <si>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</si>
  <si>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</si>
  <si>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</si>
  <si>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</si>
  <si>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</si>
  <si>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</si>
  <si>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</si>
  <si>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</si>
  <si>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</si>
  <si>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</si>
  <si>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</si>
  <si>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</si>
  <si>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</si>
  <si>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</si>
  <si>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</si>
  <si>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</si>
  <si>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</si>
  <si>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</si>
  <si>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</si>
  <si>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</si>
  <si>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</si>
  <si>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</si>
  <si>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</si>
  <si>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</si>
  <si>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</si>
  <si>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</si>
  <si>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</si>
  <si>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</si>
  <si>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</si>
  <si>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</si>
  <si>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</si>
  <si>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</si>
  <si>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</si>
  <si>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</si>
  <si>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</si>
  <si>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</si>
  <si>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</si>
  <si>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</si>
  <si>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</si>
  <si>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</si>
  <si>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</si>
  <si>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</si>
  <si>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</si>
  <si>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</si>
  <si>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</si>
  <si>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</si>
  <si>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</si>
  <si>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</si>
  <si>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</si>
  <si>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</si>
  <si>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</si>
  <si>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</si>
  <si>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</si>
  <si>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</si>
  <si>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</si>
  <si>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</si>
  <si>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</si>
  <si>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</si>
  <si>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</si>
  <si>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</si>
  <si>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</si>
  <si>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</si>
  <si>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</si>
  <si>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</si>
  <si>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</si>
  <si>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</si>
  <si>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</si>
  <si>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</si>
  <si>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</si>
  <si>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</si>
  <si>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</si>
  <si>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</si>
  <si>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</si>
  <si>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</si>
  <si>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</si>
  <si>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</si>
  <si>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</si>
  <si>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</si>
  <si>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</si>
  <si>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</si>
  <si>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</si>
  <si>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</si>
  <si>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</si>
  <si>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</si>
  <si>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</si>
  <si>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</si>
  <si>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</si>
  <si>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</si>
  <si>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</si>
  <si>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</si>
  <si>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</si>
  <si>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</si>
  <si>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</si>
  <si>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</si>
  <si>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</si>
  <si>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</si>
  <si>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</si>
  <si>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</si>
  <si>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</si>
  <si>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</si>
  <si>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</si>
  <si>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</si>
  <si>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</si>
  <si>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</si>
  <si>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</si>
  <si>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</si>
  <si>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</si>
  <si>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</si>
  <si>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</si>
  <si>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</si>
  <si>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</si>
  <si>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</si>
  <si>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</si>
  <si>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</si>
  <si>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</si>
  <si>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</si>
  <si>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</si>
  <si>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</si>
  <si>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</si>
  <si>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</si>
  <si>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</si>
  <si>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</si>
  <si>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</si>
  <si>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</si>
  <si>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</si>
  <si>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</si>
  <si>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</si>
  <si>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</si>
  <si>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</si>
  <si>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</si>
  <si>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</si>
  <si>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</si>
  <si>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</si>
  <si>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</si>
  <si>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</si>
  <si>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</si>
  <si>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</si>
  <si>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</si>
  <si>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</si>
  <si>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</si>
  <si>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</si>
  <si>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</si>
  <si>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</si>
  <si>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</si>
  <si>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</si>
  <si>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</si>
  <si>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</si>
  <si>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</si>
  <si>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</si>
  <si>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</si>
  <si>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</si>
  <si>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</si>
  <si>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</si>
  <si>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</si>
  <si>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</si>
  <si>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</si>
  <si>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</si>
  <si>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</si>
  <si>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</si>
  <si>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</si>
  <si>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</si>
  <si>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</si>
  <si>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</si>
  <si>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</si>
  <si>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</si>
  <si>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</si>
  <si>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</si>
  <si>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</si>
  <si>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</si>
  <si>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</si>
  <si>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</si>
  <si>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</si>
  <si>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</si>
  <si>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</si>
  <si>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</si>
  <si>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</si>
  <si>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</si>
  <si>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</si>
  <si>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</si>
  <si>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</si>
  <si>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</si>
  <si>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</si>
  <si>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</si>
  <si>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</si>
  <si>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</si>
  <si>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</si>
  <si>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</si>
  <si>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</si>
  <si>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</si>
  <si>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</si>
  <si>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</si>
  <si>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</si>
  <si>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</si>
  <si>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</si>
  <si>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</si>
  <si>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</si>
  <si>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</si>
  <si>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</si>
  <si>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</si>
  <si>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</si>
  <si>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</si>
  <si>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</si>
  <si>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</si>
  <si>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</si>
  <si>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</si>
  <si>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</si>
  <si>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</si>
  <si>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</si>
  <si>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</si>
  <si>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</si>
  <si>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</si>
  <si>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</si>
  <si>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</si>
  <si>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</si>
  <si>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</si>
  <si>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</si>
  <si>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</si>
  <si>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</si>
  <si>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</si>
  <si>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</si>
  <si>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</si>
  <si>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</si>
  <si>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</si>
  <si>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</si>
  <si>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</si>
  <si>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</si>
  <si>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</si>
  <si>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</si>
  <si>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</si>
  <si>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</si>
  <si>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</si>
  <si>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</si>
  <si>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</si>
  <si>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</si>
  <si>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</si>
  <si>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</si>
  <si>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</si>
  <si>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</si>
  <si>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</si>
  <si>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</si>
  <si>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</si>
  <si>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</si>
  <si>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</si>
  <si>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</si>
  <si>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</si>
  <si>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</si>
  <si>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</si>
  <si>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</si>
  <si>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</si>
  <si>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</si>
  <si>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</si>
  <si>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</si>
  <si>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</si>
  <si>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</si>
  <si>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</si>
  <si>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</si>
  <si>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</si>
  <si>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</si>
  <si>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</si>
  <si>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</si>
  <si>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</si>
  <si>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</si>
  <si>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</si>
  <si>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</si>
  <si>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</si>
  <si>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</si>
  <si>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</si>
  <si>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</si>
  <si>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</si>
  <si>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</si>
  <si>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</si>
  <si>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</si>
  <si>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</si>
  <si>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</si>
  <si>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</si>
  <si>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</si>
  <si>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</si>
  <si>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</si>
  <si>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</si>
  <si>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</si>
  <si>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</si>
  <si>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</si>
  <si>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</si>
  <si>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</si>
  <si>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</si>
  <si>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</si>
  <si>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</si>
  <si>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</si>
  <si>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</si>
  <si>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</si>
  <si>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</si>
  <si>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</si>
  <si>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</si>
  <si>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</si>
  <si>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</si>
  <si>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</si>
  <si>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</si>
  <si>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</si>
  <si>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</si>
  <si>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</si>
  <si>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</si>
  <si>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</si>
  <si>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</si>
  <si>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</si>
  <si>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</si>
  <si>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</si>
  <si>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</si>
  <si>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</si>
  <si>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</si>
  <si>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</si>
  <si>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</si>
  <si>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</si>
  <si>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</si>
  <si>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</si>
  <si>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</si>
  <si>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</si>
  <si>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</si>
  <si>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</si>
  <si>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</si>
  <si>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</si>
  <si>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</si>
  <si>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</si>
  <si>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</si>
  <si>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</si>
  <si>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</si>
  <si>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</si>
  <si>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</si>
  <si>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</si>
  <si>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</si>
  <si>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</si>
  <si>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</si>
  <si>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</si>
  <si>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</si>
  <si>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</si>
  <si>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</si>
  <si>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</si>
  <si>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</si>
  <si>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</si>
  <si>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</si>
  <si>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</si>
  <si>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</si>
  <si>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</si>
  <si>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</si>
  <si>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</si>
  <si>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</si>
  <si>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</si>
  <si>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</si>
  <si>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</si>
  <si>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</si>
  <si>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</si>
  <si>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</si>
  <si>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</si>
  <si>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</si>
  <si>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</si>
  <si>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</si>
  <si>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</si>
  <si>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</si>
  <si>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</si>
  <si>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</si>
  <si>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</si>
  <si>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</si>
  <si>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</si>
  <si>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</si>
  <si>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</si>
  <si>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</si>
  <si>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</si>
  <si>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</si>
  <si>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</si>
  <si>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</si>
  <si>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</si>
  <si>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</si>
  <si>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</si>
  <si>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</si>
  <si>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</si>
  <si>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</si>
  <si>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</si>
  <si>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</si>
  <si>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</si>
  <si>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</si>
  <si>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</si>
  <si>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</si>
  <si>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</si>
  <si>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</si>
  <si>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</si>
  <si>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</si>
  <si>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</si>
  <si>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</si>
  <si>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</si>
  <si>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</si>
  <si>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</si>
  <si>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</si>
  <si>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</si>
  <si>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</si>
  <si>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</si>
  <si>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</si>
  <si>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</si>
  <si>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</si>
  <si>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</si>
  <si>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</si>
  <si>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</si>
  <si>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</si>
  <si>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</si>
  <si>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</si>
  <si>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</si>
  <si>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</si>
  <si>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</si>
  <si>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</si>
  <si>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</si>
  <si>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</si>
  <si>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</si>
  <si>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</si>
  <si>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</si>
  <si>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</si>
  <si>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</si>
  <si>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</si>
  <si>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</si>
  <si>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</si>
  <si>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</si>
  <si>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</si>
  <si>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</si>
  <si>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</si>
  <si>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</si>
  <si>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</si>
  <si>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</si>
  <si>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</si>
  <si>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</si>
  <si>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</si>
  <si>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</si>
  <si>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</si>
  <si>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</si>
  <si>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</si>
  <si>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</si>
  <si>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</si>
  <si>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</si>
  <si>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</si>
  <si>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</si>
  <si>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</si>
  <si>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</si>
  <si>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</si>
  <si>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</si>
  <si>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</si>
  <si>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</si>
  <si>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</si>
  <si>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</si>
  <si>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</si>
  <si>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</si>
  <si>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</si>
  <si>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</si>
  <si>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</si>
  <si>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</si>
  <si>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</si>
  <si>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</si>
  <si>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</si>
  <si>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</si>
  <si>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</si>
  <si>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</si>
  <si>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</si>
  <si>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</si>
  <si>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</si>
  <si>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</si>
  <si>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</si>
  <si>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</si>
  <si>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</si>
  <si>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</si>
  <si>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</si>
  <si>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</si>
  <si>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</si>
  <si>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</si>
  <si>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</si>
  <si>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</si>
  <si>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</si>
  <si>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</si>
  <si>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</si>
  <si>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</si>
  <si>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</si>
  <si>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</si>
  <si>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</si>
  <si>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</si>
  <si>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</si>
  <si>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</si>
  <si>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</si>
  <si>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</si>
  <si>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</si>
  <si>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</si>
  <si>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</si>
  <si>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</si>
  <si>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</si>
  <si>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</si>
  <si>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</si>
  <si>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</si>
  <si>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</si>
  <si>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</si>
  <si>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</si>
  <si>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</si>
  <si>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</si>
  <si>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</si>
  <si>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</si>
  <si>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</si>
  <si>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</si>
  <si>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</si>
  <si>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</si>
  <si>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</si>
  <si>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</si>
  <si>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</si>
  <si>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</si>
  <si>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</si>
  <si>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</si>
  <si>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</si>
  <si>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</si>
  <si>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</si>
  <si>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</si>
  <si>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</si>
  <si>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</si>
  <si>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</si>
  <si>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</si>
  <si>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</si>
  <si>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</si>
  <si>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</si>
  <si>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</si>
  <si>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</si>
  <si>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</si>
  <si>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</si>
  <si>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</si>
  <si>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</si>
  <si>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</si>
  <si>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</si>
  <si>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</si>
  <si>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</si>
  <si>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</si>
  <si>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</si>
  <si>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</si>
  <si>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</si>
  <si>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</si>
  <si>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</si>
  <si>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</si>
  <si>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</si>
  <si>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</si>
  <si>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</si>
  <si>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</si>
  <si>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</si>
  <si>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</si>
  <si>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</si>
  <si>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</si>
  <si>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</si>
  <si>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</si>
  <si>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</si>
  <si>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</si>
  <si>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</si>
  <si>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</si>
  <si>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</si>
  <si>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</si>
  <si>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</si>
  <si>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</si>
  <si>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</si>
  <si>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</si>
  <si>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</si>
  <si>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</si>
  <si>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</si>
  <si>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</si>
  <si>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</si>
  <si>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</si>
  <si>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</si>
  <si>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</si>
  <si>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</si>
  <si>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</si>
  <si>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</si>
  <si>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</si>
  <si>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</si>
  <si>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</si>
  <si>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</si>
  <si>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</si>
  <si>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</si>
  <si>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</si>
  <si>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</si>
  <si>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</si>
  <si>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</si>
  <si>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</si>
  <si>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</si>
  <si>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</si>
  <si>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</si>
  <si>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</si>
  <si>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</si>
  <si>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</si>
  <si>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</si>
  <si>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</si>
  <si>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</si>
  <si>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</si>
  <si>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</si>
  <si>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</si>
  <si>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</si>
  <si>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</si>
  <si>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</si>
  <si>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</si>
  <si>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</si>
  <si>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</si>
  <si>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</si>
  <si>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</si>
  <si>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</si>
  <si>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</si>
  <si>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</si>
  <si>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</si>
  <si>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</si>
  <si>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</si>
  <si>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</si>
  <si>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</si>
  <si>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</si>
  <si>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</si>
  <si>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</si>
  <si>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</si>
  <si>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</si>
  <si>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</si>
  <si>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</si>
  <si>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</si>
  <si>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</si>
  <si>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</si>
  <si>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</si>
  <si>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</si>
  <si>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</si>
  <si>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</si>
  <si>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</si>
  <si>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</si>
  <si>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</si>
  <si>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</si>
  <si>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</si>
  <si>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</si>
  <si>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</si>
  <si>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</si>
  <si>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</si>
  <si>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</si>
  <si>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</si>
  <si>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</si>
  <si>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</si>
  <si>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</si>
  <si>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</si>
  <si>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</si>
  <si>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</si>
  <si>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</si>
  <si>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</si>
  <si>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</si>
  <si>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</si>
  <si>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</si>
  <si>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</si>
  <si>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</si>
  <si>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</si>
  <si>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</si>
  <si>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</si>
  <si>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</si>
  <si>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</si>
  <si>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</si>
  <si>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</si>
  <si>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</si>
  <si>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</si>
  <si>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</si>
  <si>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</si>
  <si>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</si>
  <si>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</si>
  <si>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</si>
  <si>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</si>
  <si>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</si>
  <si>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</si>
  <si>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</si>
  <si>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</si>
  <si>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</si>
  <si>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</si>
  <si>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</si>
  <si>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</si>
  <si>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</si>
  <si>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</si>
  <si>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</si>
  <si>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</si>
  <si>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</si>
  <si>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</si>
  <si>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</si>
  <si>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</si>
  <si>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</si>
  <si>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</si>
  <si>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</si>
  <si>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</si>
  <si>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</si>
  <si>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</si>
  <si>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</si>
  <si>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</si>
  <si>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</si>
  <si>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</si>
  <si>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</si>
  <si>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</si>
  <si>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</si>
  <si>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</si>
  <si>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</si>
  <si>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</si>
  <si>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</si>
  <si>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</si>
  <si>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</si>
  <si>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</si>
  <si>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</si>
  <si>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</si>
  <si>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</si>
  <si>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</si>
  <si>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</si>
  <si>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</si>
  <si>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</si>
  <si>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</si>
  <si>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</si>
  <si>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</si>
  <si>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</si>
  <si>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</si>
  <si>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</si>
  <si>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</si>
  <si>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</si>
  <si>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</si>
  <si>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</si>
  <si>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</si>
  <si>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</si>
  <si>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</si>
  <si>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</si>
  <si>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</si>
  <si>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</si>
  <si>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</si>
  <si>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</si>
  <si>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</si>
  <si>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</si>
  <si>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</si>
  <si>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</si>
  <si>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</si>
  <si>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</si>
  <si>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</si>
  <si>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</si>
  <si>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</si>
  <si>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</si>
  <si>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</si>
  <si>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</si>
  <si>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</si>
  <si>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</si>
  <si>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</si>
  <si>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</si>
  <si>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</si>
  <si>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</si>
  <si>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</si>
  <si>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</si>
  <si>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</si>
  <si>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</si>
  <si>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</si>
  <si>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</si>
  <si>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</si>
  <si>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</si>
  <si>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</si>
  <si>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</si>
  <si>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</si>
  <si>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</si>
  <si>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</si>
  <si>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</si>
  <si>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</si>
  <si>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</si>
  <si>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</si>
  <si>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</si>
  <si>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</si>
  <si>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</si>
  <si>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</si>
  <si>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</si>
  <si>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</si>
  <si>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</si>
  <si>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</si>
  <si>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</si>
  <si>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</si>
  <si>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</si>
  <si>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</si>
  <si>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</si>
  <si>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</si>
  <si>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</si>
  <si>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</si>
  <si>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</si>
  <si>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</si>
  <si>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</si>
  <si>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</si>
  <si>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</si>
  <si>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</si>
  <si>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</si>
  <si>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</si>
  <si>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</si>
  <si>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</si>
  <si>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</si>
  <si>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</si>
  <si>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</si>
  <si>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</si>
  <si>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</si>
  <si>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</si>
  <si>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</si>
  <si>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</si>
  <si>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</si>
  <si>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</si>
  <si>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</si>
  <si>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</si>
  <si>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</si>
  <si>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</si>
  <si>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</si>
  <si>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</si>
  <si>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</si>
  <si>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</si>
  <si>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</si>
  <si>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</si>
  <si>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</si>
  <si>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</si>
  <si>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</si>
  <si>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</si>
  <si>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</si>
  <si>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</si>
  <si>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</si>
  <si>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</si>
  <si>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</si>
  <si>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</si>
  <si>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</si>
  <si>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</si>
  <si>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</si>
  <si>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</si>
  <si>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</si>
  <si>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</si>
  <si>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</si>
  <si>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</si>
  <si>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</si>
  <si>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</si>
  <si>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</si>
  <si>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</si>
  <si>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</si>
  <si>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</si>
  <si>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</si>
  <si>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</si>
  <si>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</si>
  <si>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</si>
  <si>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</si>
  <si>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</si>
  <si>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</si>
  <si>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</si>
  <si>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</si>
  <si>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</si>
  <si>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</si>
  <si>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</si>
  <si>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</si>
  <si>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</si>
  <si>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</si>
  <si>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</si>
  <si>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</si>
  <si>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</si>
  <si>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</si>
  <si>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</si>
  <si>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</si>
  <si>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</si>
  <si>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</si>
  <si>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</si>
  <si>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</si>
  <si>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</si>
  <si>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</si>
  <si>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</si>
  <si>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</si>
  <si>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</si>
  <si>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</si>
  <si>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</si>
  <si>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</si>
  <si>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</si>
  <si>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</si>
  <si>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</si>
  <si>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</si>
  <si>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</si>
  <si>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</si>
  <si>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</si>
  <si>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</si>
  <si>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</si>
  <si>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</si>
  <si>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</si>
  <si>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</si>
  <si>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</si>
  <si>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</si>
  <si>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</si>
  <si>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</si>
  <si>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</si>
  <si>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</si>
  <si>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</si>
  <si>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</si>
  <si>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</si>
  <si>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</si>
  <si>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</si>
  <si>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</si>
  <si>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</si>
  <si>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</si>
  <si>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</si>
  <si>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</si>
  <si>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</si>
  <si>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</si>
  <si>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</si>
  <si>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</si>
  <si>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</si>
  <si>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</si>
  <si>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</si>
  <si>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</si>
  <si>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</si>
  <si>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</si>
  <si>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</si>
  <si>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</si>
  <si>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</si>
  <si>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</si>
  <si>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</si>
  <si>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</si>
  <si>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</si>
  <si>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</si>
  <si>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</si>
  <si>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</si>
  <si>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</si>
  <si>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</si>
  <si>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</si>
  <si>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</si>
  <si>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</si>
  <si>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</si>
  <si>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</si>
  <si>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</si>
  <si>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</si>
  <si>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</si>
  <si>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</si>
  <si>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</si>
  <si>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</si>
  <si>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</si>
  <si>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</si>
  <si>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</si>
  <si>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</si>
  <si>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</si>
  <si>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</si>
  <si>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</si>
  <si>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</si>
  <si>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</si>
  <si>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</si>
  <si>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</si>
  <si>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</si>
  <si>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</si>
  <si>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</si>
  <si>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</si>
  <si>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</si>
  <si>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</si>
  <si>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</si>
  <si>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</si>
  <si>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</si>
  <si>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</si>
  <si>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</si>
  <si>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</si>
  <si>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</si>
  <si>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</si>
  <si>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</si>
  <si>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</si>
  <si>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</si>
  <si>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</si>
  <si>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</si>
  <si>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</si>
  <si>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</si>
  <si>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</si>
  <si>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</si>
  <si>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</si>
  <si>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</si>
  <si>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</si>
  <si>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</si>
  <si>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</si>
  <si>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</si>
  <si>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</si>
  <si>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</si>
  <si>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</si>
  <si>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</si>
  <si>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</si>
  <si>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</si>
  <si>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</si>
  <si>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</si>
  <si>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</si>
  <si>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</si>
  <si>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</si>
  <si>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</si>
  <si>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</si>
  <si>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</si>
  <si>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</si>
  <si>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</si>
  <si>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</si>
  <si>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</si>
  <si>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</si>
  <si>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</si>
  <si>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</si>
  <si>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</si>
  <si>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</si>
  <si>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</si>
  <si>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</si>
  <si>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</si>
  <si>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</si>
  <si>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</si>
  <si>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</si>
  <si>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</si>
  <si>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</si>
  <si>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</si>
  <si>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</si>
  <si>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</si>
  <si>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</si>
  <si>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</si>
  <si>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</si>
  <si>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</si>
  <si>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</si>
  <si>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</si>
  <si>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</si>
  <si>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</si>
  <si>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</si>
  <si>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</si>
  <si>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</si>
  <si>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</si>
  <si>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</si>
  <si>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</si>
  <si>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</si>
  <si>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</si>
  <si>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</si>
  <si>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</si>
  <si>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</si>
  <si>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</si>
  <si>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</si>
  <si>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</si>
  <si>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</si>
  <si>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</si>
  <si>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</si>
  <si>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</si>
  <si>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</si>
  <si>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</si>
  <si>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</si>
  <si>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</si>
  <si>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</si>
  <si>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</si>
  <si>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</si>
  <si>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</si>
  <si>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</si>
  <si>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</si>
  <si>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</si>
  <si>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</si>
  <si>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</si>
  <si>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</si>
  <si>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</si>
  <si>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</si>
  <si>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</si>
  <si>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</si>
  <si>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</si>
  <si>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</si>
  <si>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</si>
  <si>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</si>
  <si>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</si>
  <si>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</si>
  <si>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</si>
  <si>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</si>
  <si>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</si>
  <si>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</si>
  <si>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</si>
  <si>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</si>
  <si>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</si>
  <si>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</si>
  <si>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</si>
  <si>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</si>
  <si>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</si>
  <si>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</si>
  <si>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</si>
  <si>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</si>
  <si>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</si>
  <si>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</si>
  <si>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</si>
  <si>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</si>
  <si>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</si>
  <si>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</si>
  <si>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</si>
  <si>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</si>
  <si>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</si>
  <si>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</si>
  <si>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</si>
  <si>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</si>
  <si>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</si>
  <si>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</si>
  <si>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</si>
  <si>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</si>
  <si>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</si>
  <si>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</si>
  <si>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</si>
  <si>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</si>
  <si>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</si>
  <si>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</si>
  <si>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</si>
  <si>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</si>
  <si>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</si>
  <si>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</si>
  <si>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</si>
  <si>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</si>
  <si>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</si>
  <si>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</si>
  <si>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</si>
  <si>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</si>
  <si>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</si>
  <si>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</si>
  <si>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</si>
  <si>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</si>
  <si>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</si>
  <si>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</si>
  <si>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</si>
  <si>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</si>
  <si>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</si>
  <si>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</si>
  <si>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</si>
  <si>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</si>
  <si>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</si>
  <si>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</si>
  <si>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</si>
  <si>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</si>
  <si>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</si>
  <si>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</si>
  <si>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</si>
  <si>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</si>
  <si>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</si>
  <si>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</si>
  <si>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</si>
  <si>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</si>
  <si>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</si>
  <si>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</si>
  <si>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</si>
  <si>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</si>
  <si>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</si>
  <si>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</si>
  <si>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</si>
  <si>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</si>
  <si>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</si>
  <si>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</si>
  <si>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</si>
  <si>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</si>
  <si>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</si>
  <si>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</si>
  <si>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</si>
  <si>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</si>
  <si>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</si>
  <si>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</si>
  <si>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</si>
  <si>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</si>
  <si>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</si>
  <si>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</si>
  <si>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</si>
  <si>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</si>
  <si>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</si>
  <si>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</si>
  <si>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</si>
  <si>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</si>
  <si>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</si>
  <si>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</si>
  <si>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</si>
  <si>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</si>
  <si>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</si>
  <si>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</si>
  <si>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</si>
  <si>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</si>
  <si>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</si>
  <si>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</si>
  <si>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</si>
  <si>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</si>
  <si>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</si>
  <si>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</si>
  <si>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</si>
  <si>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</si>
  <si>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</si>
  <si>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</si>
  <si>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</si>
  <si>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</si>
  <si>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</si>
  <si>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</si>
  <si>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</si>
  <si>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</si>
  <si>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</si>
  <si>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</si>
  <si>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</si>
  <si>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</si>
  <si>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</si>
  <si>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</si>
  <si>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</si>
  <si>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</si>
  <si>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</si>
  <si>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</si>
  <si>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</si>
  <si>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</si>
  <si>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</si>
  <si>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</si>
  <si>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</si>
  <si>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</si>
  <si>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</si>
  <si>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</si>
  <si>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</si>
  <si>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</si>
  <si>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</si>
  <si>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</si>
  <si>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</si>
  <si>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</si>
  <si>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</si>
  <si>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</si>
  <si>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</si>
  <si>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</si>
  <si>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</si>
  <si>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</si>
  <si>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</si>
  <si>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</si>
  <si>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</si>
  <si>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</si>
  <si>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</si>
  <si>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</si>
  <si>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</si>
  <si>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</si>
  <si>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</si>
  <si>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</si>
  <si>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</si>
  <si>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</si>
  <si>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</si>
  <si>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</si>
  <si>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</si>
  <si>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</si>
  <si>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</si>
  <si>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</si>
  <si>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</si>
  <si>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</si>
  <si>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</si>
  <si>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</si>
  <si>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</si>
  <si>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</si>
  <si>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</si>
  <si>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</si>
  <si>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</si>
  <si>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</si>
  <si>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</si>
  <si>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</si>
  <si>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</si>
  <si>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</si>
  <si>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</si>
  <si>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</si>
  <si>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</si>
  <si>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</si>
  <si>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</si>
  <si>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</si>
  <si>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</si>
  <si>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</si>
  <si>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</si>
  <si>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</si>
  <si>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</si>
  <si>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</si>
  <si>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</si>
  <si>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</si>
  <si>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</si>
  <si>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</si>
  <si>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</si>
  <si>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</si>
  <si>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</si>
  <si>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</si>
  <si>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</si>
  <si>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</si>
  <si>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</si>
  <si>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</si>
  <si>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</si>
  <si>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</si>
  <si>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</si>
  <si>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</si>
  <si>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</si>
  <si>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</si>
  <si>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</si>
  <si>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</si>
  <si>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</si>
  <si>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</si>
  <si>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</si>
  <si>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</si>
  <si>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</si>
  <si>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</si>
  <si>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</si>
  <si>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</si>
  <si>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</si>
  <si>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</si>
  <si>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</si>
  <si>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</si>
  <si>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</si>
  <si>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</si>
  <si>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</si>
  <si>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</si>
  <si>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</si>
  <si>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</si>
  <si>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</si>
  <si>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</si>
  <si>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</si>
  <si>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</si>
  <si>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</si>
  <si>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</si>
  <si>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</si>
  <si>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</si>
  <si>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</si>
  <si>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</si>
  <si>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</si>
  <si>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</si>
  <si>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</si>
  <si>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</si>
  <si>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</si>
  <si>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</si>
  <si>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</si>
  <si>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</si>
  <si>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</si>
  <si>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</si>
  <si>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</si>
  <si>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</si>
  <si>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</si>
  <si>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</si>
  <si>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</si>
  <si>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</si>
  <si>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</si>
  <si>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</si>
  <si>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</si>
  <si>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</si>
  <si>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</si>
  <si>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</si>
  <si>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</si>
  <si>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</si>
  <si>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</si>
  <si>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</si>
  <si>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</si>
  <si>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</si>
  <si>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</si>
  <si>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</si>
  <si>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</si>
  <si>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</si>
  <si>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</si>
  <si>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</si>
  <si>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</si>
  <si>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</si>
  <si>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</si>
  <si>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</si>
  <si>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</si>
  <si>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</si>
  <si>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</si>
  <si>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</si>
  <si>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</si>
  <si>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</si>
  <si>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</si>
  <si>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</si>
  <si>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</si>
  <si>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</si>
  <si>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</si>
  <si>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</si>
  <si>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</si>
  <si>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</si>
  <si>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</si>
  <si>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</si>
  <si>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</si>
  <si>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</si>
  <si>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</si>
  <si>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</si>
  <si>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</si>
  <si>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</si>
  <si>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</si>
  <si>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</si>
  <si>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</si>
  <si>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</si>
  <si>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</si>
  <si>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</si>
  <si>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</si>
  <si>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</si>
  <si>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</si>
  <si>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</si>
  <si>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</si>
  <si>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</si>
  <si>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</si>
  <si>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</si>
  <si>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</si>
  <si>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</si>
  <si>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</si>
  <si>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</si>
  <si>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</si>
  <si>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</si>
  <si>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</si>
  <si>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</si>
  <si>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</si>
  <si>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</si>
  <si>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</si>
  <si>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</si>
  <si>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</si>
  <si>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</si>
  <si>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</si>
  <si>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</si>
  <si>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</si>
  <si>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</si>
  <si>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</si>
  <si>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</si>
  <si>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</si>
  <si>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</si>
  <si>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</si>
  <si>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</si>
  <si>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</si>
  <si>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</si>
  <si>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</si>
  <si>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</si>
  <si>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</si>
  <si>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</si>
  <si>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</si>
  <si>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</si>
  <si>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</si>
  <si>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</si>
  <si>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</si>
  <si>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</si>
  <si>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</si>
  <si>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</si>
  <si>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</si>
  <si>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</si>
  <si>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</si>
  <si>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</si>
  <si>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</si>
  <si>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</si>
  <si>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</si>
  <si>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</si>
  <si>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</si>
  <si>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</si>
  <si>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</si>
  <si>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</si>
  <si>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</si>
  <si>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</si>
  <si>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</si>
  <si>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</si>
  <si>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</si>
  <si>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</si>
  <si>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</si>
  <si>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</si>
  <si>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</si>
  <si>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</si>
  <si>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</si>
  <si>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</si>
  <si>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</si>
  <si>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</si>
  <si>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</si>
  <si>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</si>
  <si>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</si>
  <si>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</si>
  <si>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</si>
  <si>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</si>
  <si>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</si>
  <si>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</si>
  <si>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</si>
  <si>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</si>
  <si>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</si>
  <si>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</si>
  <si>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</si>
  <si>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</si>
  <si>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</si>
  <si>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</si>
  <si>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</si>
  <si>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</si>
  <si>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</si>
  <si>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</si>
  <si>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</si>
  <si>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</si>
  <si>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</si>
  <si>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</si>
  <si>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</si>
  <si>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</si>
  <si>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</si>
  <si>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</si>
  <si>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</si>
  <si>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</si>
  <si>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</si>
  <si>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</si>
  <si>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</si>
  <si>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</si>
  <si>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</si>
  <si>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</si>
  <si>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</si>
  <si>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</si>
  <si>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</si>
  <si>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</si>
  <si>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</si>
  <si>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</si>
  <si>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</si>
  <si>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</si>
  <si>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</si>
  <si>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</si>
  <si>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</si>
  <si>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</si>
  <si>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</si>
  <si>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</si>
  <si>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</si>
  <si>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</si>
  <si>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</si>
  <si>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</si>
  <si>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</si>
  <si>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</si>
  <si>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</si>
  <si>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</si>
  <si>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</si>
  <si>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</si>
  <si>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</si>
  <si>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</si>
  <si>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</si>
  <si>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</si>
  <si>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</si>
  <si>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</si>
  <si>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</si>
  <si>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</si>
  <si>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</si>
  <si>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</si>
  <si>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</si>
  <si>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</si>
  <si>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</si>
  <si>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</si>
  <si>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</si>
  <si>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</si>
  <si>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</si>
  <si>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</si>
  <si>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</si>
  <si>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</si>
  <si>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</si>
  <si>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</si>
  <si>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</si>
  <si>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</si>
  <si>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</si>
  <si>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</si>
  <si>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</si>
  <si>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</si>
  <si>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</si>
  <si>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</si>
  <si>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</si>
  <si>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</si>
  <si>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</si>
  <si>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</si>
  <si>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</si>
  <si>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</si>
  <si>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</si>
  <si>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</si>
  <si>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</si>
  <si>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</si>
  <si>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</si>
  <si>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</si>
  <si>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</si>
  <si>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</si>
  <si>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</si>
  <si>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</si>
  <si>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</si>
  <si>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</si>
  <si>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</si>
  <si>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</si>
  <si>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</si>
  <si>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</si>
  <si>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</si>
  <si>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</si>
  <si>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</si>
  <si>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</si>
  <si>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</si>
  <si>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</si>
  <si>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</si>
  <si>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</si>
  <si>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</si>
  <si>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</si>
  <si>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</si>
  <si>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</si>
  <si>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</si>
  <si>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</si>
  <si>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</si>
  <si>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</si>
  <si>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</si>
  <si>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</si>
  <si>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</si>
  <si>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</si>
  <si>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</si>
  <si>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</si>
  <si>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</si>
  <si>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</si>
  <si>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</si>
  <si>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</si>
  <si>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</si>
  <si>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</si>
  <si>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</si>
  <si>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</si>
  <si>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</si>
  <si>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</si>
  <si>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</si>
  <si>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</si>
  <si>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</si>
  <si>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</si>
  <si>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</si>
  <si>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</si>
  <si>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</si>
  <si>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</si>
  <si>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</si>
  <si>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</si>
  <si>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</si>
  <si>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</si>
  <si>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</si>
  <si>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</si>
  <si>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</si>
  <si>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</si>
  <si>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</si>
  <si>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</si>
  <si>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</si>
  <si>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</si>
  <si>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</si>
  <si>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</si>
  <si>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</si>
  <si>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</si>
  <si>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</si>
  <si>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</si>
  <si>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</si>
  <si>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</si>
  <si>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</si>
  <si>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</si>
  <si>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</si>
  <si>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</si>
  <si>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</si>
  <si>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</si>
  <si>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</si>
  <si>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</si>
  <si>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</si>
  <si>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</si>
  <si>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</si>
  <si>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</si>
  <si>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</si>
  <si>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</si>
  <si>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</si>
  <si>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</si>
  <si>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</si>
  <si>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</si>
  <si>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</si>
  <si>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</si>
  <si>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</si>
  <si>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</si>
  <si>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</si>
  <si>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</si>
  <si>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</si>
  <si>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</si>
  <si>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</si>
  <si>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</si>
  <si>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</si>
  <si>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</si>
  <si>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</si>
  <si>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</si>
  <si>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</si>
  <si>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</si>
  <si>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</si>
  <si>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</si>
  <si>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</si>
  <si>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</si>
  <si>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</si>
  <si>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</si>
  <si>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</si>
  <si>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</si>
  <si>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</si>
  <si>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</si>
  <si>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</si>
  <si>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</si>
  <si>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</si>
  <si>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</si>
  <si>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</si>
  <si>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</si>
  <si>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</si>
  <si>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</si>
  <si>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</si>
  <si>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</si>
  <si>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</si>
  <si>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</si>
  <si>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</si>
  <si>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</si>
  <si>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</si>
  <si>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</si>
  <si>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</si>
  <si>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</si>
  <si>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</si>
  <si>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</si>
  <si>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</si>
  <si>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</si>
  <si>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</si>
  <si>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</si>
  <si>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</si>
  <si>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</si>
  <si>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</si>
  <si>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</si>
  <si>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</si>
  <si>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</si>
  <si>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</si>
  <si>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</si>
  <si>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</si>
  <si>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</si>
  <si>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</si>
  <si>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</si>
  <si>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</si>
  <si>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</si>
  <si>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</si>
  <si>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</si>
  <si>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</si>
  <si>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</si>
  <si>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</si>
  <si>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</si>
  <si>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</si>
  <si>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</si>
  <si>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</si>
  <si>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</si>
  <si>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</si>
  <si>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</si>
  <si>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</si>
  <si>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</si>
  <si>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</si>
  <si>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</si>
  <si>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</si>
  <si>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</si>
  <si>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</si>
  <si>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</si>
  <si>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</si>
  <si>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</si>
  <si>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</si>
  <si>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</si>
  <si>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</si>
  <si>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</si>
  <si>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</si>
  <si>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</si>
  <si>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</si>
  <si>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</si>
  <si>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</si>
  <si>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</si>
  <si>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</si>
  <si>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</si>
  <si>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</si>
  <si>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</si>
  <si>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</si>
  <si>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</si>
  <si>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</si>
  <si>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</si>
  <si>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</si>
  <si>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</si>
  <si>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</si>
  <si>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</si>
  <si>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</si>
  <si>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</si>
  <si>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</si>
  <si>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</si>
  <si>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</si>
  <si>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</si>
  <si>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</si>
  <si>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</si>
  <si>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</si>
  <si>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</si>
  <si>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</si>
  <si>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</si>
  <si>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</si>
  <si>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</si>
  <si>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</si>
  <si>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</si>
  <si>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</si>
  <si>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</si>
  <si>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</si>
  <si>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</si>
  <si>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</si>
  <si>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</si>
  <si>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</si>
  <si>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</si>
  <si>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</si>
  <si>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</si>
  <si>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</si>
  <si>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</si>
  <si>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</si>
  <si>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</si>
  <si>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</si>
  <si>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</si>
  <si>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</si>
  <si>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</si>
  <si>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</si>
  <si>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</si>
  <si>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</si>
  <si>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</si>
  <si>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</si>
  <si>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</si>
  <si>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</si>
  <si>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</si>
  <si>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</si>
  <si>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</si>
  <si>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</si>
  <si>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</si>
  <si>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</si>
  <si>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</si>
  <si>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</si>
  <si>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</si>
  <si>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</si>
  <si>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</si>
  <si>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</si>
  <si>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</si>
  <si>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</si>
  <si>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</si>
  <si>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</si>
  <si>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</si>
  <si>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</si>
  <si>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</si>
  <si>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</si>
  <si>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</si>
  <si>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</si>
  <si>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</si>
  <si>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</si>
  <si>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</si>
  <si>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</si>
  <si>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</si>
  <si>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</si>
  <si>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</si>
  <si>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</si>
  <si>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</si>
  <si>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</si>
  <si>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</si>
  <si>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</si>
  <si>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</si>
  <si>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</si>
  <si>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</si>
  <si>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</si>
  <si>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</si>
  <si>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</si>
  <si>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</si>
  <si>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</si>
  <si>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</si>
  <si>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</si>
  <si>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</si>
  <si>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</si>
  <si>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</si>
  <si>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</si>
  <si>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</si>
  <si>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</si>
  <si>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</si>
  <si>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</si>
  <si>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</si>
  <si>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</si>
  <si>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</si>
  <si>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</si>
  <si>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</si>
  <si>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</si>
  <si>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</si>
  <si>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</si>
  <si>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</si>
  <si>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</si>
  <si>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</si>
  <si>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</si>
  <si>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</si>
  <si>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</si>
  <si>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</si>
  <si>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</si>
  <si>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</si>
  <si>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</si>
  <si>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</si>
  <si>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</si>
  <si>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</si>
  <si>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</si>
  <si>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</si>
  <si>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</si>
  <si>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</si>
  <si>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</si>
  <si>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</si>
  <si>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</si>
  <si>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</si>
  <si>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</si>
  <si>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</si>
  <si>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</si>
  <si>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</si>
  <si>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</si>
  <si>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</si>
  <si>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</si>
  <si>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</si>
  <si>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</si>
  <si>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</si>
  <si>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</si>
  <si>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</si>
  <si>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</si>
  <si>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</si>
  <si>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</si>
  <si>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</si>
  <si>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</si>
  <si>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</si>
  <si>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</si>
  <si>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</si>
  <si>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</si>
  <si>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</si>
  <si>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</si>
  <si>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</si>
  <si>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</si>
  <si>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</si>
  <si>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</si>
  <si>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</si>
  <si>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</si>
  <si>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</si>
  <si>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</si>
  <si>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</si>
  <si>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</si>
  <si>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</si>
  <si>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</si>
  <si>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</si>
  <si>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</si>
  <si>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</si>
  <si>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</si>
  <si>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</si>
  <si>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</si>
  <si>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</si>
  <si>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</si>
  <si>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</si>
  <si>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</si>
  <si>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</si>
  <si>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</si>
  <si>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</si>
  <si>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</si>
  <si>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</si>
  <si>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</si>
  <si>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</si>
  <si>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</si>
  <si>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</si>
  <si>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</si>
  <si>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</si>
  <si>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</si>
  <si>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</si>
  <si>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</si>
  <si>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</si>
  <si>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</si>
  <si>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</si>
  <si>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</si>
  <si>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</si>
  <si>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</si>
  <si>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</si>
  <si>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</si>
  <si>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</si>
  <si>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</si>
  <si>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</si>
  <si>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</si>
  <si>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</si>
  <si>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</si>
  <si>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</si>
  <si>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</si>
  <si>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</si>
  <si>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</si>
  <si>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</si>
  <si>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</si>
  <si>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</si>
  <si>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</si>
  <si>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</si>
  <si>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</si>
  <si>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</si>
  <si>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</si>
  <si>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</si>
  <si>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</si>
  <si>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</si>
  <si>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</si>
  <si>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</si>
  <si>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</si>
  <si>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</si>
  <si>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</si>
  <si>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</si>
  <si>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</si>
  <si>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</si>
  <si>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</si>
  <si>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</si>
  <si>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</si>
  <si>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</si>
  <si>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</si>
  <si>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</si>
  <si>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</si>
  <si>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</si>
  <si>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</si>
  <si>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</si>
  <si>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</si>
  <si>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</si>
  <si>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</si>
  <si>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</si>
  <si>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</si>
  <si>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</si>
  <si>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</si>
  <si>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</si>
  <si>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</si>
  <si>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</si>
  <si>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</si>
  <si>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</si>
  <si>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</si>
  <si>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</si>
  <si>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</si>
  <si>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</si>
  <si>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</si>
  <si>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</si>
  <si>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</si>
  <si>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</si>
  <si>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</si>
  <si>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</si>
  <si>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</si>
  <si>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</si>
  <si>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</si>
  <si>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</si>
  <si>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</si>
  <si>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</si>
  <si>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</si>
  <si>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</si>
  <si>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</si>
  <si>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</si>
  <si>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</si>
  <si>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</si>
  <si>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</si>
  <si>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</si>
  <si>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</si>
  <si>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</si>
  <si>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</si>
  <si>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</si>
  <si>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</si>
  <si>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</si>
  <si>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</si>
  <si>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</si>
  <si>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</si>
  <si>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</si>
  <si>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</si>
  <si>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</si>
  <si>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</si>
  <si>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</si>
  <si>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</si>
  <si>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</si>
  <si>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</si>
  <si>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</si>
  <si>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</si>
  <si>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</si>
  <si>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</si>
  <si>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</si>
  <si>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</si>
  <si>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</si>
  <si>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</si>
  <si>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</si>
  <si>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</si>
  <si>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</si>
  <si>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</si>
  <si>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</si>
  <si>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</si>
  <si>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</si>
  <si>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</si>
  <si>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</si>
  <si>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</si>
  <si>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</si>
  <si>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</si>
  <si>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</si>
  <si>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</si>
  <si>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</si>
  <si>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</si>
  <si>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</si>
  <si>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</si>
  <si>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</si>
  <si>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</si>
  <si>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</si>
  <si>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</si>
  <si>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</si>
  <si>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</si>
  <si>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</si>
  <si>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</si>
  <si>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</si>
  <si>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</si>
  <si>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</si>
  <si>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</si>
  <si>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</si>
  <si>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</si>
  <si>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</si>
  <si>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</si>
  <si>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</si>
  <si>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</si>
  <si>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</si>
  <si>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</si>
  <si>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</si>
  <si>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</si>
  <si>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</si>
  <si>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</si>
  <si>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</si>
  <si>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</si>
  <si>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</si>
  <si>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</si>
  <si>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</si>
  <si>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</si>
  <si>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</si>
  <si>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</si>
  <si>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</si>
  <si>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</si>
  <si>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</si>
  <si>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</si>
  <si>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</si>
  <si>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</si>
  <si>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</si>
  <si>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</si>
  <si>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</si>
  <si>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</si>
  <si>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</si>
  <si>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</si>
  <si>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</si>
  <si>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</si>
  <si>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</si>
  <si>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</si>
  <si>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</si>
  <si>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</si>
  <si>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</si>
  <si>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</si>
  <si>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</si>
  <si>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</si>
  <si>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</si>
  <si>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</si>
  <si>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</si>
  <si>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</si>
  <si>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</si>
  <si>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</si>
  <si>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</si>
  <si>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</si>
  <si>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</si>
  <si>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</si>
  <si>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</si>
  <si>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</si>
  <si>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</si>
  <si>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</si>
  <si>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</si>
  <si>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</si>
  <si>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</si>
  <si>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</si>
  <si>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</si>
  <si>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</si>
  <si>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</si>
  <si>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</si>
  <si>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</si>
  <si>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</si>
  <si>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</si>
  <si>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</si>
  <si>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</si>
  <si>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</si>
  <si>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</si>
  <si>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</si>
  <si>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</si>
  <si>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</si>
  <si>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</si>
  <si>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</si>
  <si>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</si>
  <si>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</si>
  <si>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</si>
  <si>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</si>
  <si>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</si>
  <si>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</si>
  <si>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</si>
  <si>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</si>
  <si>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</si>
  <si>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</si>
  <si>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</si>
  <si>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</si>
  <si>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</si>
  <si>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</si>
  <si>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</si>
  <si>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</si>
  <si>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</si>
  <si>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</si>
  <si>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</si>
  <si>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</si>
  <si>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</si>
  <si>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</si>
  <si>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</si>
  <si>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</si>
  <si>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</si>
  <si>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</si>
  <si>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</si>
  <si>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</si>
  <si>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</si>
  <si>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</si>
  <si>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</si>
  <si>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</si>
  <si>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</si>
  <si>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</si>
  <si>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</si>
  <si>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</si>
  <si>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</si>
  <si>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</si>
  <si>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</si>
  <si>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</si>
  <si>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</si>
  <si>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</si>
  <si>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</si>
  <si>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</si>
  <si>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</si>
  <si>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</si>
  <si>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</si>
  <si>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</si>
  <si>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</si>
  <si>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</si>
  <si>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</si>
  <si>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</si>
  <si>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</si>
  <si>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</si>
  <si>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</si>
  <si>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</si>
  <si>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</si>
  <si>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</si>
  <si>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</si>
  <si>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</si>
  <si>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</si>
  <si>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</si>
  <si>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</si>
  <si>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</si>
  <si>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</si>
  <si>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</si>
  <si>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</si>
  <si>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</si>
  <si>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</si>
  <si>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</si>
  <si>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</si>
  <si>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</si>
  <si>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</si>
  <si>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</si>
  <si>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</si>
  <si>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</si>
  <si>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</si>
  <si>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</si>
  <si>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</si>
  <si>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</si>
  <si>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</si>
  <si>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</si>
  <si>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</si>
  <si>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</si>
  <si>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</si>
  <si>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</si>
  <si>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</si>
  <si>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</si>
  <si>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</si>
  <si>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</si>
  <si>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</si>
  <si>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</si>
  <si>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</si>
  <si>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</si>
  <si>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</si>
  <si>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</si>
  <si>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</si>
  <si>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</si>
  <si>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</si>
  <si>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</si>
  <si>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</si>
  <si>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</si>
  <si>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</si>
  <si>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</si>
  <si>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</si>
  <si>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</si>
  <si>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</si>
  <si>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</si>
  <si>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</si>
  <si>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</si>
  <si>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</si>
  <si>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</si>
  <si>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</si>
  <si>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</si>
  <si>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</si>
  <si>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</si>
  <si>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</si>
  <si>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</si>
  <si>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</si>
  <si>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</si>
  <si>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</si>
  <si>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</si>
  <si>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</si>
  <si>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</si>
  <si>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</si>
  <si>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</si>
  <si>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</si>
  <si>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</si>
  <si>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</si>
  <si>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</si>
  <si>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</si>
  <si>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</si>
  <si>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</si>
  <si>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</si>
  <si>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</si>
  <si>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</si>
  <si>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</si>
  <si>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</si>
  <si>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</si>
  <si>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</si>
  <si>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</si>
  <si>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</si>
  <si>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</si>
  <si>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</si>
  <si>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</si>
  <si>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</si>
  <si>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</si>
  <si>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</si>
  <si>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</si>
  <si>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</si>
  <si>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</si>
  <si>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</si>
  <si>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</si>
  <si>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</si>
  <si>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</si>
  <si>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</si>
  <si>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</si>
  <si>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</si>
  <si>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</si>
  <si>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</si>
  <si>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</si>
  <si>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</si>
  <si>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</si>
  <si>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</si>
  <si>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</si>
  <si>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</si>
  <si>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</si>
  <si>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</si>
  <si>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</si>
  <si>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</si>
  <si>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</si>
  <si>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</si>
  <si>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</si>
  <si>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</si>
  <si>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</si>
  <si>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</si>
  <si>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</si>
  <si>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</si>
  <si>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</si>
  <si>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</si>
  <si>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</si>
  <si>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</si>
  <si>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</si>
  <si>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</si>
  <si>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</si>
  <si>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</si>
  <si>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</si>
  <si>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</si>
  <si>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</si>
  <si>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</si>
  <si>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</si>
  <si>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</si>
  <si>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</si>
  <si>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</si>
  <si>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</si>
  <si>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</si>
  <si>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</si>
  <si>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</si>
  <si>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</si>
  <si>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</si>
  <si>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</si>
  <si>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</si>
  <si>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</si>
  <si>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</si>
  <si>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</si>
  <si>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</si>
  <si>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</si>
  <si>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</si>
  <si>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</si>
  <si>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</si>
  <si>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</si>
  <si>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</si>
  <si>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</si>
  <si>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</si>
  <si>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</si>
  <si>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</si>
  <si>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</si>
  <si>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</si>
  <si>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</si>
  <si>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</si>
  <si>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</si>
  <si>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</si>
  <si>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</si>
  <si>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</si>
  <si>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</si>
  <si>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</si>
  <si>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</si>
  <si>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</si>
  <si>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</si>
  <si>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</si>
  <si>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</si>
  <si>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</si>
  <si>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</si>
  <si>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</si>
  <si>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</si>
  <si>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</si>
  <si>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</si>
  <si>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</si>
  <si>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</si>
  <si>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</si>
  <si>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</si>
  <si>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</si>
  <si>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</si>
  <si>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</si>
  <si>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</si>
  <si>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</si>
  <si>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</si>
  <si>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</si>
  <si>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</si>
  <si>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</si>
  <si>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</si>
  <si>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</si>
  <si>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</si>
  <si>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</si>
  <si>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</si>
  <si>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</si>
  <si>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</si>
  <si>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</si>
  <si>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</si>
  <si>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</si>
  <si>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</si>
  <si>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</si>
  <si>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</si>
  <si>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</si>
  <si>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</si>
  <si>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</si>
  <si>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</si>
  <si>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</si>
  <si>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</si>
  <si>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</si>
  <si>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</si>
  <si>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</si>
  <si>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</si>
  <si>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</si>
  <si>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</si>
  <si>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</si>
  <si>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</si>
  <si>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</si>
  <si>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</si>
  <si>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</si>
  <si>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</si>
  <si>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</si>
  <si>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</si>
  <si>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</si>
  <si>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</si>
  <si>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</si>
  <si>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</si>
  <si>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</si>
  <si>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</si>
  <si>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</si>
  <si>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</si>
  <si>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</si>
  <si>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</si>
  <si>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</si>
  <si>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</si>
  <si>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</si>
  <si>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</si>
  <si>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</si>
  <si>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</si>
  <si>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</si>
  <si>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</si>
  <si>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</si>
  <si>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</si>
  <si>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</si>
  <si>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</si>
  <si>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</si>
  <si>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</si>
  <si>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</si>
  <si>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</si>
  <si>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</si>
  <si>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</si>
  <si>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</si>
  <si>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</si>
  <si>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</si>
  <si>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</si>
  <si>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</si>
  <si>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</si>
  <si>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</si>
  <si>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</si>
  <si>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</si>
  <si>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</si>
  <si>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</si>
  <si>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</si>
  <si>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</si>
  <si>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</si>
  <si>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</si>
  <si>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</si>
  <si>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</si>
  <si>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</si>
  <si>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</si>
  <si>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</si>
  <si>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</si>
  <si>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</si>
  <si>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</si>
  <si>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</si>
  <si>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</si>
  <si>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</si>
  <si>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</si>
  <si>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</si>
  <si>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</si>
  <si>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</si>
  <si>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</si>
  <si>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</si>
  <si>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</si>
  <si>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</si>
  <si>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</si>
  <si>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</si>
  <si>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</si>
  <si>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</si>
  <si>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</si>
  <si>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</si>
  <si>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</si>
  <si>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</si>
  <si>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</si>
  <si>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</si>
  <si>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</si>
  <si>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</si>
  <si>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</si>
  <si>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</si>
  <si>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</si>
  <si>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</si>
  <si>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</si>
  <si>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</si>
  <si>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</si>
  <si>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</si>
  <si>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</si>
  <si>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</si>
  <si>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</si>
  <si>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</si>
  <si>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</si>
  <si>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</si>
  <si>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</si>
  <si>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</si>
  <si>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</si>
  <si>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</si>
  <si>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</si>
  <si>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</si>
  <si>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</si>
  <si>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</si>
  <si>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</si>
  <si>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</si>
  <si>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</si>
  <si>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</si>
  <si>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</si>
  <si>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</si>
  <si>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</si>
  <si>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</si>
  <si>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</si>
  <si>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</si>
  <si>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</si>
  <si>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</si>
  <si>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</si>
  <si>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</si>
  <si>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</si>
  <si>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</si>
  <si>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</si>
  <si>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</si>
  <si>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</si>
  <si>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</si>
  <si>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</si>
  <si>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</si>
  <si>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</si>
  <si>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</si>
  <si>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</si>
  <si>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</si>
  <si>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</si>
  <si>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</si>
  <si>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</si>
  <si>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</si>
  <si>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</si>
  <si>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</si>
  <si>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</si>
  <si>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</si>
  <si>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</si>
  <si>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</si>
  <si>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</si>
  <si>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</si>
  <si>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</si>
  <si>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</si>
  <si>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</si>
  <si>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</si>
  <si>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</si>
  <si>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</si>
  <si>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</si>
  <si>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</si>
  <si>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</si>
  <si>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</si>
  <si>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</si>
  <si>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</si>
  <si>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</si>
  <si>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</si>
  <si>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</si>
  <si>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</si>
  <si>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</si>
  <si>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</si>
  <si>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</si>
  <si>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</si>
  <si>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</si>
  <si>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</si>
  <si>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</si>
  <si>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</si>
  <si>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</si>
  <si>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</si>
  <si>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</si>
  <si>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</si>
  <si>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</si>
  <si>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</si>
  <si>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</si>
  <si>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</si>
  <si>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</si>
  <si>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</si>
  <si>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</si>
  <si>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</si>
  <si>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</si>
  <si>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</si>
  <si>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</si>
  <si>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</si>
  <si>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</si>
  <si>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</si>
  <si>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</si>
  <si>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</si>
  <si>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</si>
  <si>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</si>
  <si>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</si>
  <si>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</si>
  <si>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</si>
  <si>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</si>
  <si>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</si>
  <si>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</si>
  <si>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</si>
  <si>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</si>
  <si>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</si>
  <si>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</si>
  <si>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</si>
  <si>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</si>
  <si>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</si>
  <si>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</si>
  <si>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</si>
  <si>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</si>
  <si>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</si>
  <si>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</si>
  <si>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</si>
  <si>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</si>
  <si>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</si>
  <si>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</si>
  <si>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</si>
  <si>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</si>
  <si>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</si>
  <si>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</si>
  <si>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</si>
  <si>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</si>
  <si>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</si>
  <si>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</si>
  <si>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</si>
  <si>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</si>
  <si>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</si>
  <si>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</si>
  <si>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</si>
  <si>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</si>
  <si>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</si>
  <si>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</si>
  <si>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</si>
  <si>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</si>
  <si>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</si>
  <si>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</si>
  <si>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</si>
  <si>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</si>
  <si>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</si>
  <si>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</si>
  <si>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</si>
  <si>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</si>
  <si>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</si>
  <si>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</si>
  <si>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</si>
  <si>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</si>
  <si>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</si>
  <si>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</si>
  <si>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</si>
  <si>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</si>
  <si>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</si>
  <si>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</si>
  <si>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</si>
  <si>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</si>
  <si>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</si>
  <si>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</si>
  <si>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</si>
  <si>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</si>
  <si>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</si>
  <si>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</si>
  <si>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</si>
  <si>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</si>
  <si>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</si>
  <si>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</si>
  <si>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</si>
  <si>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</si>
  <si>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</si>
  <si>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</si>
  <si>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</si>
  <si>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</si>
  <si>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</si>
  <si>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</si>
  <si>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</si>
  <si>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</si>
  <si>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</si>
  <si>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</si>
  <si>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</si>
  <si>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</si>
  <si>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</si>
  <si>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</si>
  <si>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</si>
  <si>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</si>
  <si>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</si>
  <si>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</si>
  <si>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</si>
  <si>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</si>
  <si>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</si>
  <si>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</si>
  <si>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</si>
  <si>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</si>
  <si>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</si>
  <si>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</si>
  <si>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</si>
  <si>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</si>
  <si>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</si>
  <si>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</si>
  <si>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</si>
  <si>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</si>
  <si>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</si>
  <si>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</si>
  <si>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</si>
  <si>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</si>
  <si>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</si>
  <si>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</si>
  <si>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</si>
  <si>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</si>
  <si>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</si>
  <si>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</si>
  <si>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</si>
  <si>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</si>
  <si>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</si>
  <si>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</si>
  <si>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</si>
  <si>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</si>
  <si>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</si>
  <si>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</si>
  <si>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</si>
  <si>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</si>
  <si>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</si>
  <si>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</si>
  <si>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</si>
  <si>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</si>
  <si>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</si>
  <si>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</si>
  <si>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</si>
  <si>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</si>
  <si>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</si>
  <si>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</si>
  <si>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</si>
  <si>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</si>
  <si>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</si>
  <si>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</si>
  <si>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</si>
  <si>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</si>
  <si>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</si>
  <si>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</si>
  <si>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</si>
  <si>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</si>
  <si>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</si>
  <si>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</si>
  <si>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</si>
  <si>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</si>
  <si>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</si>
  <si>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</si>
  <si>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</si>
  <si>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</si>
  <si>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</si>
  <si>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</si>
  <si>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</si>
  <si>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</si>
  <si>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</si>
  <si>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</si>
  <si>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</si>
  <si>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</si>
  <si>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</si>
  <si>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</si>
  <si>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</si>
  <si>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</si>
  <si>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</si>
  <si>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</si>
  <si>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</si>
  <si>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</si>
  <si>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</si>
  <si>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</si>
  <si>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</si>
  <si>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</si>
  <si>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</si>
  <si>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</si>
  <si>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</si>
  <si>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</si>
  <si>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</si>
  <si>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</si>
  <si>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</si>
  <si>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</si>
  <si>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</si>
  <si>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</si>
  <si>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</si>
  <si>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</si>
  <si>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</si>
  <si>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</si>
  <si>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</si>
  <si>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</si>
  <si>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</si>
  <si>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</si>
  <si>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</si>
  <si>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</si>
  <si>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</si>
  <si>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</si>
  <si>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</si>
  <si>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</si>
  <si>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</si>
  <si>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</si>
  <si>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</si>
  <si>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</si>
  <si>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</si>
  <si>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</si>
  <si>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</si>
  <si>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</si>
  <si>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</si>
  <si>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</si>
  <si>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</si>
  <si>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</si>
  <si>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</si>
  <si>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</si>
  <si>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</si>
  <si>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</si>
  <si>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</si>
  <si>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</si>
  <si>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</si>
  <si>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</si>
  <si>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</si>
  <si>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</si>
  <si>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</si>
  <si>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</si>
  <si>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</si>
  <si>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</si>
  <si>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</si>
  <si>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</si>
  <si>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</si>
  <si>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</si>
  <si>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</si>
  <si>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</si>
  <si>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</si>
  <si>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</si>
  <si>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</si>
  <si>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</si>
  <si>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</si>
  <si>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</si>
  <si>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</si>
  <si>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</si>
  <si>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</si>
  <si>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</si>
  <si>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</si>
  <si>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</si>
  <si>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</si>
  <si>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</si>
  <si>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</si>
  <si>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</si>
  <si>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</si>
  <si>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</si>
  <si>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</si>
  <si>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</si>
  <si>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</si>
  <si>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</si>
  <si>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</si>
  <si>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</si>
  <si>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</si>
  <si>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</si>
  <si>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</si>
  <si>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</si>
  <si>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</si>
  <si>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</si>
  <si>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</si>
  <si>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</si>
  <si>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</si>
  <si>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</si>
  <si>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</si>
  <si>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</si>
  <si>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</si>
  <si>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</si>
  <si>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</si>
  <si>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</si>
  <si>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</si>
  <si>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</si>
  <si>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</si>
  <si>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</si>
  <si>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</si>
  <si>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</si>
  <si>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</si>
  <si>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</si>
  <si>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</si>
  <si>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</si>
  <si>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</si>
  <si>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</si>
  <si>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</si>
  <si>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</si>
  <si>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</si>
  <si>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</si>
  <si>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</si>
  <si>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</si>
  <si>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</si>
  <si>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</si>
  <si>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</si>
  <si>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</si>
  <si>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</si>
  <si>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</si>
  <si>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</si>
  <si>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</si>
  <si>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</si>
  <si>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</si>
  <si>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</si>
  <si>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</si>
  <si>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</si>
  <si>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</si>
  <si>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</si>
  <si>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</si>
  <si>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</si>
  <si>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</si>
  <si>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</si>
  <si>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</si>
  <si>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</si>
  <si>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</si>
  <si>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</si>
  <si>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</si>
  <si>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</si>
  <si>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</si>
  <si>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</si>
  <si>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</si>
  <si>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</si>
  <si>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</si>
  <si>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</si>
  <si>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</si>
  <si>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</si>
  <si>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</si>
  <si>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</si>
  <si>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</si>
  <si>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</si>
  <si>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</si>
  <si>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</si>
  <si>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</si>
  <si>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</si>
  <si>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</si>
  <si>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</si>
  <si>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</si>
  <si>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</si>
  <si>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</si>
  <si>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</si>
  <si>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</si>
  <si>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</si>
  <si>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</si>
  <si>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</si>
  <si>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</si>
  <si>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</si>
  <si>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</si>
  <si>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</si>
  <si>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</si>
  <si>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</si>
  <si>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</si>
  <si>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</si>
  <si>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</si>
  <si>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</si>
  <si>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</si>
  <si>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</si>
  <si>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</si>
  <si>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</si>
  <si>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</si>
  <si>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</si>
  <si>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</si>
  <si>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</si>
  <si>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</si>
  <si>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</si>
  <si>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</si>
  <si>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</si>
  <si>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</si>
  <si>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</si>
  <si>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</si>
  <si>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</si>
  <si>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</si>
  <si>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</si>
  <si>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</si>
  <si>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</si>
  <si>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</si>
  <si>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</si>
  <si>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</si>
  <si>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</si>
  <si>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</si>
  <si>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</si>
  <si>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</si>
  <si>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</si>
  <si>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</si>
  <si>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</si>
  <si>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</si>
  <si>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</si>
  <si>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</si>
  <si>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</si>
  <si>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</si>
  <si>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</si>
  <si>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</si>
  <si>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</si>
  <si>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</si>
  <si>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</si>
  <si>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</si>
  <si>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</si>
  <si>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</si>
  <si>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</si>
  <si>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</si>
  <si>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</si>
  <si>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</si>
  <si>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</si>
  <si>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</si>
  <si>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</si>
  <si>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</si>
  <si>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</si>
  <si>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</si>
  <si>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</si>
  <si>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</si>
  <si>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</si>
  <si>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</si>
  <si>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</si>
  <si>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</si>
  <si>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</si>
  <si>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</si>
  <si>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</si>
  <si>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</si>
  <si>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</si>
  <si>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</si>
  <si>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</si>
  <si>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</si>
  <si>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</si>
  <si>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</si>
  <si>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</si>
  <si>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</si>
  <si>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</si>
  <si>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</si>
  <si>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</si>
  <si>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</si>
  <si>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</si>
  <si>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</si>
  <si>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</si>
  <si>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</si>
  <si>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</si>
  <si>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</si>
  <si>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</si>
  <si>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</si>
  <si>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</si>
  <si>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</si>
  <si>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</si>
  <si>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</si>
  <si>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</si>
  <si>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</si>
  <si>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</si>
  <si>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</si>
  <si>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</si>
  <si>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</si>
  <si>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</si>
  <si>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</si>
  <si>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</si>
  <si>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</si>
  <si>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</si>
  <si>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</si>
  <si>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</si>
  <si>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</si>
  <si>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</si>
  <si>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</si>
  <si>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</si>
  <si>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</si>
  <si>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</si>
  <si>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</si>
  <si>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</si>
  <si>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</si>
  <si>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</si>
  <si>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</si>
  <si>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</si>
  <si>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</si>
  <si>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</si>
  <si>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</si>
  <si>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</si>
  <si>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</si>
  <si>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</si>
  <si>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</si>
  <si>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</si>
  <si>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</si>
  <si>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</si>
  <si>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</si>
  <si>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</si>
  <si>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</si>
  <si>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</si>
  <si>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</si>
  <si>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</si>
  <si>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</si>
  <si>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</si>
  <si>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</si>
  <si>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</si>
  <si>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</si>
  <si>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</si>
  <si>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</si>
  <si>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</si>
  <si>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</si>
  <si>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</si>
  <si>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</si>
  <si>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</si>
  <si>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</si>
  <si>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</si>
  <si>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</si>
  <si>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</si>
  <si>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</si>
  <si>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</si>
  <si>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</si>
  <si>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</si>
  <si>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</si>
  <si>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</si>
  <si>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</si>
  <si>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</si>
  <si>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</si>
  <si>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</si>
  <si>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</si>
  <si>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</si>
  <si>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</si>
  <si>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</si>
  <si>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</si>
  <si>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</si>
  <si>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</si>
  <si>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</si>
  <si>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</si>
  <si>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</si>
  <si>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</si>
  <si>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</si>
  <si>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</si>
  <si>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</si>
  <si>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</si>
  <si>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</si>
  <si>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</si>
  <si>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</si>
  <si>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</si>
  <si>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</si>
  <si>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</si>
  <si>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</si>
  <si>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</si>
  <si>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</si>
  <si>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</si>
  <si>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</si>
  <si>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</si>
  <si>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</si>
  <si>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</si>
  <si>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</si>
  <si>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</si>
  <si>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</si>
  <si>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</si>
  <si>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</si>
  <si>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</si>
  <si>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</si>
  <si>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</si>
  <si>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</si>
  <si>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</si>
  <si>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</si>
  <si>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</si>
  <si>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</si>
  <si>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</si>
  <si>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</si>
  <si>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</si>
  <si>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</si>
  <si>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</si>
  <si>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</si>
  <si>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</si>
  <si>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</si>
  <si>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</si>
  <si>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</si>
  <si>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</si>
  <si>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</si>
  <si>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</si>
  <si>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</si>
  <si>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</si>
  <si>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</si>
  <si>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</si>
  <si>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</si>
  <si>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</si>
  <si>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</si>
  <si>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</si>
  <si>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</si>
  <si>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</si>
  <si>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</si>
  <si>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</si>
  <si>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</si>
  <si>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</si>
  <si>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</si>
  <si>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</si>
  <si>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</si>
  <si>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</si>
  <si>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</si>
  <si>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</si>
  <si>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</si>
  <si>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</si>
  <si>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</si>
  <si>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</si>
  <si>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</si>
  <si>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</si>
  <si>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</si>
  <si>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</si>
  <si>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</si>
  <si>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</si>
  <si>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</si>
  <si>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</si>
  <si>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</si>
  <si>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</si>
  <si>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</si>
  <si>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</si>
  <si>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</si>
  <si>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</si>
  <si>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</si>
  <si>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</si>
  <si>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</si>
  <si>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</si>
  <si>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</si>
  <si>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</si>
  <si>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</si>
  <si>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</si>
  <si>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</si>
  <si>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</si>
  <si>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</si>
  <si>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</si>
  <si>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</si>
  <si>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</si>
  <si>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</si>
  <si>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</si>
  <si>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</si>
  <si>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</si>
  <si>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</si>
  <si>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</si>
  <si>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</si>
  <si>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</si>
  <si>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</si>
  <si>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</si>
  <si>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</si>
  <si>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</si>
  <si>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</si>
  <si>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</si>
  <si>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</si>
  <si>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</si>
  <si>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</si>
  <si>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</si>
  <si>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</si>
  <si>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</si>
  <si>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</si>
  <si>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</si>
  <si>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</si>
  <si>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</si>
  <si>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</si>
  <si>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</si>
  <si>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</si>
  <si>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</si>
  <si>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</si>
  <si>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</si>
  <si>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</si>
  <si>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</si>
  <si>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</si>
  <si>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</si>
  <si>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</si>
  <si>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</si>
  <si>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</si>
  <si>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</si>
  <si>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</si>
  <si>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</si>
  <si>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</si>
  <si>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</si>
  <si>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</si>
  <si>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</si>
  <si>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</si>
  <si>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</si>
  <si>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</si>
  <si>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</si>
  <si>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</si>
  <si>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</si>
  <si>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</si>
  <si>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</si>
  <si>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</si>
  <si>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</si>
  <si>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</si>
  <si>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</si>
  <si>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</si>
  <si>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</si>
  <si>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</si>
  <si>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</si>
  <si>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</si>
  <si>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</si>
  <si>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</si>
  <si>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</si>
  <si>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</si>
  <si>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</si>
  <si>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</si>
  <si>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</si>
  <si>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</si>
  <si>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</si>
  <si>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</si>
  <si>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</si>
  <si>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</si>
  <si>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</si>
  <si>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</si>
  <si>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</si>
  <si>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</si>
  <si>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</si>
  <si>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</si>
  <si>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</si>
  <si>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</si>
  <si>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</si>
  <si>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</si>
  <si>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</si>
  <si>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</si>
  <si>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</si>
  <si>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</si>
  <si>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</si>
  <si>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</si>
  <si>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</si>
  <si>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</si>
  <si>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</si>
  <si>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</si>
  <si>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</si>
  <si>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</si>
  <si>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</si>
  <si>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</si>
  <si>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</si>
  <si>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</si>
  <si>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</si>
  <si>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</si>
  <si>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</si>
  <si>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</si>
  <si>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</si>
  <si>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</si>
  <si>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</si>
  <si>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</si>
  <si>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</si>
  <si>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</si>
  <si>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</si>
  <si>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</si>
  <si>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</si>
  <si>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</si>
  <si>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</si>
  <si>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</si>
  <si>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</si>
  <si>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</si>
  <si>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</si>
  <si>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</si>
  <si>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</si>
  <si>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</si>
  <si>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</si>
  <si>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</si>
  <si>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</si>
  <si>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</si>
  <si>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</si>
  <si>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</si>
  <si>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</si>
  <si>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</si>
  <si>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</si>
  <si>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</si>
  <si>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</si>
  <si>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</si>
  <si>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</si>
  <si>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</si>
  <si>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</si>
  <si>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</si>
  <si>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</si>
  <si>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</si>
  <si>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</si>
  <si>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</si>
  <si>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</si>
  <si>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</si>
  <si>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</si>
  <si>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</si>
  <si>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</si>
  <si>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</si>
  <si>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</si>
  <si>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</si>
  <si>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</si>
  <si>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</si>
  <si>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</si>
  <si>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</si>
  <si>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</si>
  <si>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</si>
  <si>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</si>
  <si>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</si>
  <si>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</si>
  <si>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</si>
  <si>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</si>
  <si>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</si>
  <si>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</si>
  <si>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</si>
  <si>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</si>
  <si>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</si>
  <si>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</si>
  <si>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</si>
  <si>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</si>
  <si>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</si>
  <si>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</si>
  <si>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</si>
  <si>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</si>
  <si>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</si>
  <si>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</si>
  <si>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</si>
  <si>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</si>
  <si>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</si>
  <si>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</si>
  <si>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</si>
  <si>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</si>
  <si>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</si>
  <si>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</si>
  <si>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</si>
  <si>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</si>
  <si>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</si>
  <si>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</si>
  <si>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</si>
  <si>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</si>
  <si>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</si>
  <si>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</si>
  <si>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</si>
  <si>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</si>
  <si>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</si>
  <si>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</si>
  <si>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</si>
  <si>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</si>
  <si>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</si>
  <si>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</si>
  <si>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</si>
  <si>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</si>
  <si>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</si>
  <si>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</si>
  <si>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</si>
  <si>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</si>
  <si>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</si>
  <si>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</si>
  <si>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</si>
  <si>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</si>
  <si>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</si>
  <si>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</si>
  <si>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</si>
  <si>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</si>
  <si>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</si>
  <si>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</si>
  <si>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</si>
  <si>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</si>
  <si>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</si>
  <si>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</si>
  <si>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</si>
  <si>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</si>
  <si>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</si>
  <si>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</si>
  <si>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</si>
  <si>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</si>
  <si>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</si>
  <si>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</si>
  <si>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</si>
  <si>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</si>
  <si>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</si>
  <si>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</si>
  <si>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</si>
  <si>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</si>
  <si>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</si>
  <si>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</si>
  <si>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</si>
  <si>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</si>
  <si>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</si>
  <si>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</si>
  <si>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</si>
  <si>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</si>
  <si>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</si>
  <si>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</si>
  <si>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</si>
  <si>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</si>
  <si>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</si>
  <si>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</si>
  <si>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</si>
  <si>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</si>
  <si>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</si>
  <si>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</si>
  <si>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</si>
  <si>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</si>
  <si>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</si>
  <si>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</si>
  <si>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</si>
  <si>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</si>
  <si>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</si>
  <si>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</si>
  <si>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</si>
  <si>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</si>
  <si>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</si>
  <si>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</si>
  <si>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</si>
  <si>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</si>
  <si>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</si>
  <si>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</si>
  <si>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</si>
  <si>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</si>
  <si>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</si>
  <si>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</si>
  <si>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</si>
  <si>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</si>
  <si>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</si>
  <si>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</si>
  <si>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</si>
  <si>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</si>
  <si>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</si>
  <si>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</si>
  <si>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</si>
  <si>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</si>
  <si>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</si>
  <si>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</si>
  <si>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</si>
  <si>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</si>
  <si>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</si>
  <si>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</si>
  <si>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</si>
  <si>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</si>
  <si>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</si>
  <si>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</si>
  <si>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</si>
  <si>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</si>
  <si>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</si>
  <si>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</si>
  <si>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</si>
  <si>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</si>
  <si>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</si>
  <si>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</si>
  <si>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</si>
  <si>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</si>
  <si>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</si>
  <si>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</si>
  <si>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</si>
  <si>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</si>
  <si>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</si>
  <si>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</si>
  <si>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</si>
  <si>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</si>
  <si>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</si>
  <si>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</si>
  <si>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</si>
  <si>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</si>
  <si>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</si>
  <si>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</si>
  <si>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</si>
  <si>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</si>
  <si>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</si>
  <si>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</si>
  <si>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</si>
  <si>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</si>
  <si>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</si>
  <si>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</si>
  <si>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</si>
  <si>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</si>
  <si>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</si>
  <si>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</si>
  <si>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</si>
  <si>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</si>
  <si>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</si>
  <si>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</si>
  <si>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</si>
  <si>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</si>
  <si>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</si>
  <si>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</si>
  <si>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</si>
  <si>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</si>
  <si>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</si>
  <si>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</si>
  <si>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</si>
  <si>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</si>
  <si>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</si>
  <si>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</si>
  <si>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</si>
  <si>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</si>
  <si>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</si>
  <si>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</si>
  <si>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</si>
  <si>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</si>
  <si>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</si>
  <si>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</si>
  <si>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</si>
  <si>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</si>
  <si>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</si>
  <si>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</si>
  <si>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</si>
  <si>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</si>
  <si>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</si>
  <si>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</si>
  <si>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</si>
  <si>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</si>
  <si>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</si>
  <si>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</si>
  <si>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</si>
  <si>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</si>
  <si>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</si>
  <si>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</si>
  <si>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</si>
  <si>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</si>
  <si>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</si>
  <si>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</si>
  <si>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</si>
  <si>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</si>
  <si>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</si>
  <si>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</si>
  <si>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</si>
  <si>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</si>
  <si>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</si>
  <si>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</si>
  <si>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</si>
  <si>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</si>
  <si>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</si>
  <si>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</si>
  <si>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</si>
  <si>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</si>
  <si>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</si>
  <si>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</si>
  <si>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</si>
  <si>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</si>
  <si>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</si>
  <si>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</si>
  <si>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</si>
  <si>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</si>
  <si>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</si>
  <si>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</si>
  <si>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</si>
  <si>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</si>
  <si>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</si>
  <si>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</si>
  <si>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</si>
  <si>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</si>
  <si>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</si>
  <si>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</si>
  <si>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</si>
  <si>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</si>
  <si>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</si>
  <si>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</si>
  <si>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</si>
  <si>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</si>
  <si>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</si>
  <si>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</si>
  <si>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</si>
  <si>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</si>
  <si>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</si>
  <si>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</si>
  <si>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</si>
  <si>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</si>
  <si>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</si>
  <si>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</si>
  <si>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</si>
  <si>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</si>
  <si>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</si>
  <si>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</si>
  <si>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</si>
  <si>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</si>
  <si>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</si>
  <si>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</si>
  <si>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</si>
  <si>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</si>
  <si>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</si>
  <si>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</si>
  <si>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</si>
  <si>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</si>
  <si>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</si>
  <si>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</si>
  <si>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</si>
  <si>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</si>
  <si>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</si>
  <si>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</si>
  <si>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</si>
  <si>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</si>
  <si>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</si>
  <si>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</si>
  <si>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</si>
  <si>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</si>
  <si>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</si>
  <si>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</si>
  <si>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</si>
  <si>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</si>
  <si>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</si>
  <si>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</si>
  <si>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</si>
  <si>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</si>
  <si>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</si>
  <si>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</si>
  <si>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</si>
  <si>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</si>
  <si>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</si>
  <si>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</si>
  <si>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</si>
  <si>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</si>
  <si>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</si>
  <si>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</si>
  <si>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</si>
  <si>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</si>
  <si>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</si>
  <si>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</si>
  <si>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</si>
  <si>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</si>
  <si>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</si>
  <si>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</si>
  <si>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</si>
  <si>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</si>
  <si>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</si>
  <si>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</si>
  <si>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</si>
  <si>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</si>
  <si>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</si>
  <si>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</si>
  <si>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</si>
  <si>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</si>
  <si>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</si>
  <si>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</si>
  <si>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</si>
  <si>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</si>
  <si>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</si>
  <si>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</si>
  <si>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</si>
  <si>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</si>
  <si>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</si>
  <si>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</si>
  <si>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</si>
  <si>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</si>
  <si>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</si>
  <si>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</si>
  <si>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</si>
  <si>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</si>
  <si>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</si>
  <si>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</si>
  <si>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</si>
  <si>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</si>
  <si>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</si>
  <si>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</si>
  <si>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</si>
  <si>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</si>
  <si>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</si>
  <si>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</si>
  <si>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</si>
  <si>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</si>
  <si>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</si>
  <si>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</si>
  <si>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</si>
  <si>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</si>
  <si>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</si>
  <si>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</si>
  <si>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</si>
  <si>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</si>
  <si>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</si>
  <si>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</si>
  <si>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</si>
  <si>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</si>
  <si>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</si>
  <si>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</si>
  <si>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</si>
  <si>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</si>
  <si>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</si>
  <si>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</si>
  <si>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</si>
  <si>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</si>
  <si>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</si>
  <si>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</si>
  <si>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</si>
  <si>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</si>
  <si>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</si>
  <si>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</si>
  <si>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</si>
  <si>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</si>
  <si>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</si>
  <si>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</si>
  <si>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</si>
  <si>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</si>
  <si>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</si>
  <si>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</si>
  <si>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</si>
  <si>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</si>
  <si>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</si>
  <si>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</si>
  <si>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</si>
  <si>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</si>
  <si>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</si>
  <si>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</si>
  <si>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</si>
  <si>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</si>
  <si>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</si>
  <si>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</si>
  <si>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</si>
  <si>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</si>
  <si>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</si>
  <si>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</si>
  <si>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</si>
  <si>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</si>
  <si>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</si>
  <si>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</si>
  <si>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</si>
  <si>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</si>
  <si>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</si>
  <si>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</si>
  <si>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</si>
  <si>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</si>
  <si>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</si>
  <si>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</si>
  <si>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</si>
  <si>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</si>
  <si>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</si>
  <si>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</si>
  <si>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</si>
  <si>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</si>
  <si>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</si>
  <si>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</si>
  <si>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</si>
  <si>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</si>
  <si>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</si>
  <si>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</si>
  <si>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</si>
  <si>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</si>
  <si>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</si>
  <si>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</si>
  <si>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</si>
  <si>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</si>
  <si>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</si>
  <si>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</si>
  <si>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</si>
  <si>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</si>
  <si>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</si>
  <si>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</si>
  <si>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</si>
  <si>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</si>
  <si>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</si>
  <si>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</si>
  <si>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</si>
  <si>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</si>
  <si>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</si>
  <si>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</si>
  <si>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</si>
  <si>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</si>
  <si>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</si>
  <si>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</si>
  <si>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</si>
  <si>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</si>
  <si>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</si>
  <si>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</si>
  <si>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</si>
  <si>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</si>
  <si>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</si>
  <si>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</si>
  <si>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</si>
  <si>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</si>
  <si>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</si>
  <si>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</si>
  <si>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</si>
  <si>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</si>
  <si>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</si>
  <si>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</si>
  <si>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</si>
  <si>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</si>
  <si>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</si>
  <si>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</si>
  <si>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</si>
  <si>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</si>
  <si>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</si>
  <si>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</si>
  <si>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</si>
  <si>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</si>
  <si>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</si>
  <si>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</si>
  <si>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</si>
  <si>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</si>
  <si>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</si>
  <si>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</si>
  <si>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</si>
  <si>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</si>
  <si>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</si>
  <si>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</si>
  <si>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</si>
  <si>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</si>
  <si>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</si>
  <si>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</si>
  <si>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</si>
  <si>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</si>
  <si>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</si>
  <si>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</si>
  <si>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</si>
  <si>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</si>
  <si>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</si>
  <si>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</si>
  <si>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</si>
  <si>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</si>
  <si>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</si>
  <si>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</si>
  <si>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</si>
  <si>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</si>
  <si>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</si>
  <si>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</si>
  <si>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</si>
  <si>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</si>
  <si>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</si>
  <si>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</si>
  <si>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</si>
  <si>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</si>
  <si>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</si>
  <si>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</si>
  <si>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</si>
  <si>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</si>
  <si>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</si>
  <si>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</si>
  <si>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</si>
  <si>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</si>
  <si>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</si>
  <si>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</si>
  <si>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</si>
  <si>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</si>
  <si>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</si>
  <si>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</si>
  <si>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</si>
  <si>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</si>
  <si>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</si>
  <si>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</si>
  <si>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</si>
  <si>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</si>
  <si>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</si>
  <si>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</si>
  <si>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</si>
  <si>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</si>
  <si>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</si>
  <si>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</si>
  <si>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</si>
  <si>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</si>
  <si>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</si>
  <si>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</si>
  <si>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</si>
  <si>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</si>
  <si>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</si>
  <si>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</si>
  <si>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</si>
  <si>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</si>
  <si>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</si>
  <si>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</si>
  <si>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</si>
  <si>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</si>
  <si>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</si>
  <si>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</si>
  <si>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</si>
  <si>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</si>
  <si>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</si>
  <si>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</si>
  <si>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</si>
  <si>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</si>
  <si>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</si>
  <si>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</si>
  <si>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</si>
  <si>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</si>
  <si>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</si>
  <si>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</si>
  <si>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</si>
  <si>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</si>
  <si>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</si>
  <si>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</si>
  <si>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</si>
  <si>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</si>
  <si>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</si>
  <si>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</si>
  <si>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</si>
  <si>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</si>
  <si>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</si>
  <si>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</si>
  <si>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</si>
  <si>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</si>
  <si>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</si>
  <si>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</si>
  <si>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</si>
  <si>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</si>
  <si>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</si>
  <si>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</si>
  <si>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</si>
  <si>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</si>
  <si>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</si>
  <si>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</si>
  <si>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</si>
  <si>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</si>
  <si>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</si>
  <si>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</si>
  <si>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</si>
  <si>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</si>
  <si>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</si>
  <si>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</si>
  <si>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</si>
  <si>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</si>
  <si>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</si>
  <si>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</si>
  <si>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</si>
  <si>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</si>
  <si>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</si>
  <si>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</si>
  <si>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</si>
  <si>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</si>
  <si>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</si>
  <si>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</si>
  <si>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</si>
  <si>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</si>
  <si>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</si>
  <si>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</si>
  <si>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</si>
  <si>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</si>
  <si>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</si>
  <si>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</si>
  <si>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</si>
  <si>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</si>
  <si>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</si>
  <si>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</si>
  <si>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</si>
  <si>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</si>
  <si>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</si>
  <si>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</si>
  <si>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</si>
  <si>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</si>
  <si>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</si>
  <si>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</si>
  <si>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</si>
  <si>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</si>
  <si>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</si>
  <si>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</si>
  <si>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</si>
  <si>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</si>
  <si>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</si>
  <si>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</si>
  <si>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</si>
  <si>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</si>
  <si>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</si>
  <si>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</si>
  <si>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</si>
  <si>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</si>
  <si>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</si>
  <si>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</si>
  <si>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</si>
  <si>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</si>
  <si>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</si>
  <si>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</si>
  <si>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</si>
  <si>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</si>
  <si>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</si>
  <si>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</si>
  <si>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</si>
  <si>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</si>
  <si>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</si>
  <si>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</si>
  <si>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</si>
  <si>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</si>
  <si>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</si>
  <si>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</si>
  <si>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</si>
  <si>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</si>
  <si>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</si>
  <si>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</si>
  <si>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</si>
  <si>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</si>
  <si>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</si>
  <si>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</si>
  <si>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</si>
  <si>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</si>
  <si>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</si>
  <si>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</si>
  <si>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</si>
  <si>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</si>
  <si>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</si>
  <si>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</si>
  <si>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</si>
  <si>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</si>
  <si>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</si>
  <si>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</si>
  <si>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</si>
  <si>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</si>
  <si>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</si>
  <si>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</si>
  <si>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</si>
  <si>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</si>
  <si>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</si>
  <si>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</si>
  <si>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</si>
  <si>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</si>
  <si>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</si>
  <si>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</si>
  <si>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</si>
  <si>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</si>
  <si>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</si>
  <si>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</si>
  <si>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</si>
  <si>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</si>
  <si>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</si>
  <si>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</si>
  <si>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</si>
  <si>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</si>
  <si>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</si>
  <si>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</si>
  <si>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</si>
  <si>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</si>
  <si>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</si>
  <si>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</si>
  <si>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</si>
  <si>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</si>
  <si>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</si>
  <si>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</si>
  <si>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</si>
  <si>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</si>
  <si>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</si>
  <si>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</si>
  <si>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</si>
  <si>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</si>
  <si>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</si>
  <si>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</si>
  <si>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</si>
  <si>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</si>
  <si>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</si>
  <si>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</si>
  <si>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</si>
  <si>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</si>
  <si>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</si>
  <si>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</si>
  <si>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</si>
  <si>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</si>
  <si>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</si>
  <si>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</si>
  <si>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</si>
  <si>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</si>
  <si>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</si>
  <si>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</si>
  <si>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</si>
  <si>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</si>
  <si>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</si>
  <si>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</si>
  <si>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</si>
  <si>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</si>
  <si>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</si>
  <si>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</si>
  <si>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</si>
  <si>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</si>
  <si>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</si>
  <si>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</si>
  <si>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</si>
  <si>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</si>
  <si>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</si>
  <si>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</si>
  <si>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</si>
  <si>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</si>
  <si>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</si>
  <si>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</si>
  <si>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</si>
  <si>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</si>
  <si>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</si>
  <si>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</si>
  <si>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</si>
  <si>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</si>
  <si>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</si>
  <si>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</si>
  <si>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</si>
  <si>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</si>
  <si>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</si>
  <si>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</si>
  <si>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</si>
  <si>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</si>
  <si>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</si>
  <si>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</si>
  <si>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</si>
  <si>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</si>
  <si>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</si>
  <si>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</si>
  <si>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</si>
  <si>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</si>
  <si>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</si>
  <si>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</si>
  <si>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</si>
  <si>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</si>
  <si>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</si>
  <si>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</si>
  <si>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</si>
  <si>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</si>
  <si>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</si>
  <si>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</si>
  <si>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</si>
  <si>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</si>
  <si>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</si>
  <si>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</si>
  <si>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</si>
  <si>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</si>
  <si>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</si>
  <si>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</si>
  <si>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</si>
  <si>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</si>
  <si>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</si>
  <si>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</si>
  <si>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</si>
  <si>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</si>
  <si>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</si>
  <si>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</si>
  <si>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</si>
  <si>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</si>
  <si>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</si>
  <si>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</si>
  <si>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</si>
  <si>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</si>
  <si>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</si>
  <si>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</si>
  <si>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</si>
  <si>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</si>
  <si>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</si>
  <si>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</si>
  <si>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</si>
  <si>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</si>
  <si>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</si>
  <si>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</si>
  <si>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</si>
  <si>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</si>
  <si>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</si>
  <si>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</si>
  <si>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</si>
  <si>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</si>
  <si>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</si>
  <si>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</si>
  <si>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</si>
  <si>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</si>
  <si>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</si>
  <si>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</si>
  <si>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</si>
  <si>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</si>
  <si>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</si>
  <si>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</si>
  <si>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</si>
  <si>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</si>
  <si>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</si>
  <si>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</si>
  <si>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</si>
  <si>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</si>
  <si>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</si>
  <si>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</si>
  <si>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</si>
  <si>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</si>
  <si>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</si>
  <si>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</si>
  <si>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</si>
  <si>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</si>
  <si>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</si>
  <si>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</si>
  <si>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</si>
  <si>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</si>
  <si>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</si>
  <si>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</si>
  <si>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</si>
  <si>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</si>
  <si>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</si>
  <si>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</si>
  <si>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</si>
  <si>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</si>
  <si>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</si>
  <si>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</si>
  <si>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</si>
  <si>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</si>
  <si>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</si>
  <si>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</si>
  <si>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</si>
  <si>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</si>
  <si>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</si>
  <si>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</si>
  <si>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</si>
  <si>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</si>
  <si>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</si>
  <si>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</si>
  <si>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</si>
  <si>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</si>
  <si>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</si>
  <si>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</si>
  <si>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</si>
  <si>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</si>
  <si>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</si>
  <si>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</si>
  <si>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</si>
  <si>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</si>
  <si>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</si>
  <si>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</si>
  <si>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</si>
  <si>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</si>
  <si>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</si>
  <si>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</si>
  <si>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</si>
  <si>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</si>
  <si>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</si>
  <si>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</si>
  <si>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</si>
  <si>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</si>
  <si>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</si>
  <si>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</si>
  <si>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</si>
  <si>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</si>
  <si>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</si>
  <si>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</si>
  <si>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</si>
  <si>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</si>
  <si>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</si>
  <si>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</si>
  <si>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</si>
  <si>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</si>
  <si>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</si>
  <si>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</si>
  <si>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</si>
  <si>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</si>
  <si>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</si>
  <si>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</si>
  <si>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</si>
  <si>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</si>
  <si>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</si>
  <si>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</si>
  <si>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</si>
  <si>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</si>
  <si>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</si>
  <si>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</si>
  <si>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</si>
  <si>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</si>
  <si>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</si>
  <si>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</si>
  <si>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</si>
  <si>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</si>
  <si>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</si>
  <si>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</si>
  <si>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</si>
  <si>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</si>
  <si>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</si>
  <si>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</si>
  <si>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</si>
  <si>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</si>
  <si>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</si>
  <si>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</si>
  <si>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</si>
  <si>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</si>
  <si>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</si>
  <si>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</si>
  <si>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</si>
  <si>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</si>
  <si>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</si>
  <si>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</si>
  <si>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</si>
  <si>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</si>
  <si>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</si>
  <si>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</si>
  <si>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</si>
  <si>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</si>
  <si>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</si>
  <si>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</si>
  <si>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</si>
  <si>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</si>
  <si>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</si>
  <si>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</si>
  <si>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</si>
  <si>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</si>
  <si>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</si>
  <si>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</si>
  <si>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</si>
  <si>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</si>
  <si>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</si>
  <si>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</si>
  <si>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</si>
  <si>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</si>
  <si>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</si>
  <si>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</si>
  <si>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</si>
  <si>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</si>
  <si>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</si>
  <si>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</si>
  <si>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</si>
  <si>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</si>
  <si>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</si>
  <si>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</si>
  <si>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</si>
  <si>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</si>
  <si>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</si>
  <si>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</si>
  <si>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</si>
  <si>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</si>
  <si>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</si>
  <si>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</si>
  <si>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</si>
  <si>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</si>
  <si>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</si>
  <si>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</si>
  <si>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</si>
  <si>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</si>
  <si>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</si>
  <si>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</si>
  <si>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</si>
  <si>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</si>
  <si>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</si>
  <si>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</si>
  <si>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</si>
  <si>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</si>
  <si>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</si>
  <si>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</si>
  <si>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</si>
  <si>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</si>
  <si>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</si>
  <si>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</si>
  <si>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</si>
  <si>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</si>
  <si>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</si>
  <si>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</si>
  <si>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</si>
  <si>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</si>
  <si>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</si>
  <si>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</si>
  <si>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</si>
  <si>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</si>
  <si>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</si>
  <si>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</si>
  <si>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</si>
  <si>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</si>
  <si>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</si>
  <si>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</si>
  <si>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</si>
  <si>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</si>
  <si>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</si>
  <si>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</si>
  <si>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</si>
  <si>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</si>
  <si>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</si>
  <si>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</si>
  <si>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</si>
  <si>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</si>
  <si>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</si>
  <si>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</si>
  <si>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</si>
  <si>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</si>
  <si>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</si>
  <si>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</si>
  <si>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</si>
  <si>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</si>
  <si>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</si>
  <si>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</si>
  <si>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</si>
  <si>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</si>
  <si>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</si>
  <si>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</si>
  <si>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</si>
  <si>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</si>
  <si>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</si>
  <si>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</si>
  <si>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</si>
  <si>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</si>
  <si>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</si>
  <si>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</si>
  <si>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</si>
  <si>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</si>
  <si>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</si>
  <si>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</si>
  <si>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</si>
  <si>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</si>
  <si>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</si>
  <si>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</si>
  <si>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</si>
  <si>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</si>
  <si>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</si>
  <si>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</si>
  <si>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</si>
  <si>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</si>
  <si>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</si>
  <si>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</si>
  <si>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</si>
  <si>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</si>
  <si>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</si>
  <si>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</si>
  <si>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</si>
  <si>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</si>
  <si>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</si>
  <si>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</si>
  <si>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</si>
  <si>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</si>
  <si>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</si>
  <si>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</si>
  <si>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</si>
  <si>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</si>
  <si>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</si>
  <si>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</si>
  <si>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</si>
  <si>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</si>
  <si>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</si>
  <si>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</si>
  <si>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</si>
  <si>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</si>
  <si>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</si>
  <si>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</si>
  <si>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</si>
  <si>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</si>
  <si>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</si>
  <si>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</si>
  <si>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</si>
  <si>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</si>
  <si>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</si>
  <si>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</si>
  <si>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</si>
  <si>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</si>
  <si>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</si>
  <si>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</si>
  <si>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</si>
  <si>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</si>
  <si>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</si>
  <si>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</si>
  <si>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</si>
  <si>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</si>
  <si>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</si>
  <si>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</si>
  <si>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</si>
  <si>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</si>
  <si>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</si>
  <si>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</si>
  <si>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</si>
  <si>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</si>
  <si>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</si>
  <si>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</si>
  <si>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</si>
  <si>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</si>
  <si>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</si>
  <si>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</si>
  <si>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</si>
  <si>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</si>
  <si>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</si>
  <si>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</si>
  <si>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</si>
  <si>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</si>
  <si>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</si>
  <si>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</si>
  <si>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</si>
  <si>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</si>
  <si>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</si>
  <si>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</si>
  <si>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</si>
  <si>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</si>
  <si>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</si>
  <si>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</si>
  <si>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</si>
  <si>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</si>
  <si>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</si>
  <si>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</si>
  <si>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</si>
  <si>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</si>
  <si>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</si>
  <si>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</si>
  <si>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</si>
  <si>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</si>
  <si>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</si>
  <si>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</si>
  <si>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</si>
  <si>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</si>
  <si>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</si>
  <si>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</si>
  <si>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</si>
  <si>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</si>
  <si>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</si>
  <si>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</si>
  <si>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</si>
  <si>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</si>
  <si>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</si>
  <si>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</si>
  <si>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</si>
  <si>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</si>
  <si>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</si>
  <si>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</si>
  <si>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</si>
  <si>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</si>
  <si>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</si>
  <si>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</si>
  <si>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</si>
  <si>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</si>
  <si>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</si>
  <si>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</si>
  <si>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</si>
  <si>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</si>
  <si>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</si>
  <si>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</si>
  <si>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</si>
  <si>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</si>
  <si>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</si>
  <si>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</si>
  <si>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</si>
  <si>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</si>
  <si>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</si>
  <si>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</si>
  <si>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</si>
  <si>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</si>
  <si>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</si>
  <si>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</si>
  <si>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</si>
  <si>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</si>
  <si>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</si>
  <si>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</si>
  <si>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</si>
  <si>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</si>
  <si>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</si>
  <si>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</si>
  <si>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</si>
  <si>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</si>
  <si>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</si>
  <si>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</si>
  <si>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</si>
  <si>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</si>
  <si>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</si>
  <si>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</si>
  <si>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</si>
  <si>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</si>
  <si>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</si>
  <si>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</si>
  <si>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</si>
  <si>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</si>
  <si>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</si>
  <si>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</si>
  <si>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</si>
  <si>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</si>
  <si>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</si>
  <si>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</si>
  <si>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</si>
  <si>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</si>
  <si>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</si>
  <si>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</si>
  <si>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</si>
  <si>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</si>
  <si>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</si>
  <si>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</si>
  <si>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</si>
  <si>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</si>
  <si>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</si>
  <si>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</si>
  <si>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</si>
  <si>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</si>
  <si>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</si>
  <si>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</si>
  <si>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</si>
  <si>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</si>
  <si>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</si>
  <si>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</si>
  <si>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</si>
  <si>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</si>
  <si>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</si>
  <si>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</si>
  <si>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</si>
  <si>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</si>
  <si>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</si>
  <si>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</si>
  <si>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</si>
  <si>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</si>
  <si>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</si>
  <si>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</si>
  <si>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</si>
  <si>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</si>
  <si>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</si>
  <si>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</si>
  <si>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</si>
  <si>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</si>
  <si>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</si>
  <si>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</si>
  <si>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</si>
  <si>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</si>
  <si>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</si>
  <si>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</si>
  <si>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</si>
  <si>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</si>
  <si>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</si>
  <si>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</si>
  <si>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</si>
  <si>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</si>
  <si>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</si>
  <si>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</si>
  <si>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</si>
  <si>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</si>
  <si>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</si>
  <si>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</si>
  <si>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</si>
  <si>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</si>
  <si>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</si>
  <si>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</si>
  <si>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</si>
  <si>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</si>
  <si>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</si>
  <si>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</si>
  <si>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</si>
  <si>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</si>
  <si>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</si>
  <si>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</si>
  <si>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</si>
  <si>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</si>
  <si>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</si>
  <si>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</si>
  <si>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</si>
  <si>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</si>
  <si>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</si>
  <si>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</si>
  <si>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</si>
  <si>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</si>
  <si>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</si>
  <si>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</si>
  <si>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</si>
  <si>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</si>
  <si>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</si>
  <si>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</si>
  <si>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</si>
  <si>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</si>
  <si>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</si>
  <si>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</si>
  <si>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</si>
  <si>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</si>
  <si>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</si>
  <si>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</si>
  <si>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</si>
  <si>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</si>
  <si>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</si>
  <si>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</si>
  <si>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</si>
  <si>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</si>
  <si>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</si>
  <si>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</si>
  <si>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</si>
  <si>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</si>
  <si>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</si>
  <si>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</si>
  <si>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</si>
  <si>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</si>
  <si>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</si>
  <si>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</si>
  <si>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</si>
  <si>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</si>
  <si>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</si>
  <si>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</si>
  <si>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</si>
  <si>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</si>
  <si>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</si>
  <si>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</si>
  <si>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</si>
  <si>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</si>
  <si>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</si>
  <si>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</si>
  <si>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</si>
  <si>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</si>
  <si>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</si>
  <si>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</si>
  <si>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</si>
  <si>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</si>
  <si>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</si>
  <si>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</si>
  <si>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</si>
  <si>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</si>
  <si>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</si>
  <si>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</si>
  <si>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</si>
  <si>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</si>
  <si>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</si>
  <si>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</si>
  <si>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</si>
  <si>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</si>
  <si>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</si>
  <si>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</si>
  <si>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</si>
  <si>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</si>
  <si>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</si>
  <si>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</si>
  <si>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</si>
  <si>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</si>
  <si>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</si>
  <si>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</si>
  <si>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</si>
  <si>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</si>
  <si>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</si>
  <si>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</si>
  <si>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</si>
  <si>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</si>
  <si>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</si>
  <si>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</si>
  <si>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</si>
  <si>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</si>
  <si>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</si>
  <si>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</si>
  <si>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</si>
  <si>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</si>
  <si>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</si>
  <si>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</si>
  <si>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</si>
  <si>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</si>
  <si>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</si>
  <si>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</si>
  <si>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</si>
  <si>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</si>
  <si>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</si>
  <si>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</si>
  <si>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</si>
  <si>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</si>
  <si>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</si>
  <si>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</si>
  <si>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</si>
  <si>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</si>
  <si>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</si>
  <si>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</si>
  <si>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</si>
  <si>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</si>
  <si>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</si>
  <si>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</si>
  <si>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</si>
  <si>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</si>
  <si>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</si>
  <si>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</si>
  <si>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</si>
  <si>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</si>
  <si>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</si>
  <si>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</si>
  <si>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</si>
  <si>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</si>
  <si>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</si>
  <si>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</si>
  <si>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</si>
  <si>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</si>
  <si>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</si>
  <si>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</si>
  <si>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</si>
  <si>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</si>
  <si>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</si>
  <si>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</si>
  <si>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</si>
  <si>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</si>
  <si>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</si>
  <si>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</si>
  <si>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</si>
  <si>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</si>
  <si>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</si>
  <si>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</si>
  <si>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</si>
  <si>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</si>
  <si>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</si>
  <si>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</si>
  <si>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</si>
  <si>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</si>
  <si>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</si>
  <si>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</si>
  <si>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</si>
  <si>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</si>
  <si>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</si>
  <si>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</si>
  <si>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</si>
  <si>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</si>
  <si>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</si>
  <si>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</si>
  <si>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</si>
  <si>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</si>
  <si>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</si>
  <si>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</si>
  <si>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</si>
  <si>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</si>
  <si>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</si>
  <si>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</si>
  <si>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</si>
  <si>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</si>
  <si>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</si>
  <si>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</si>
  <si>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</si>
  <si>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</si>
  <si>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</si>
  <si>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</si>
  <si>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</si>
  <si>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</si>
  <si>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</si>
  <si>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</si>
  <si>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</si>
  <si>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</si>
  <si>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</si>
  <si>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</si>
  <si>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</si>
  <si>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</si>
  <si>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</si>
  <si>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</si>
  <si>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</si>
  <si>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</si>
  <si>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</si>
  <si>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</si>
  <si>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</si>
  <si>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</si>
  <si>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</si>
  <si>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</si>
  <si>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</si>
  <si>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</si>
  <si>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</si>
  <si>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</si>
  <si>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</si>
  <si>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</si>
  <si>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</si>
  <si>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</si>
  <si>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</si>
  <si>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</si>
  <si>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</si>
  <si>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</si>
  <si>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</si>
  <si>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</si>
  <si>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</si>
  <si>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</si>
  <si>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</si>
  <si>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</si>
  <si>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</si>
  <si>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</si>
  <si>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</si>
  <si>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</si>
  <si>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</si>
  <si>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</si>
  <si>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</si>
  <si>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</si>
  <si>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</si>
  <si>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</si>
  <si>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</si>
  <si>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</si>
  <si>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</si>
  <si>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</si>
  <si>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</si>
  <si>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</si>
  <si>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</si>
  <si>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</si>
  <si>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</si>
  <si>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</si>
  <si>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</si>
  <si>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</si>
  <si>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</si>
  <si>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</si>
  <si>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</si>
  <si>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</si>
  <si>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</si>
  <si>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</si>
  <si>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</si>
  <si>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</si>
  <si>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</si>
  <si>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</si>
  <si>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</si>
  <si>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</si>
  <si>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</si>
  <si>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</si>
  <si>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</si>
  <si>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</si>
  <si>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</si>
  <si>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</si>
  <si>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</si>
  <si>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</si>
  <si>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</si>
  <si>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</si>
  <si>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</si>
  <si>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</si>
  <si>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</si>
  <si>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</si>
  <si>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</si>
  <si>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</si>
  <si>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</si>
  <si>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</si>
  <si>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</si>
  <si>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</si>
  <si>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</si>
  <si>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</si>
  <si>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</si>
  <si>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</si>
  <si>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</si>
  <si>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</si>
  <si>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</si>
  <si>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</si>
  <si>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</si>
  <si>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</si>
  <si>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</si>
  <si>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</si>
  <si>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</si>
  <si>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</si>
  <si>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</si>
  <si>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</si>
  <si>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</si>
  <si>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</si>
  <si>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</si>
  <si>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</si>
  <si>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</si>
  <si>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</si>
  <si>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</si>
  <si>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</si>
  <si>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</si>
  <si>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</si>
  <si>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</si>
  <si>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</si>
  <si>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</si>
  <si>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</si>
  <si>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</si>
  <si>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</si>
  <si>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</si>
  <si>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</si>
  <si>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</si>
  <si>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</si>
  <si>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</si>
  <si>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</si>
  <si>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</si>
  <si>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</si>
  <si>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</si>
  <si>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</si>
  <si>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</si>
  <si>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</si>
  <si>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</si>
  <si>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</si>
  <si>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</si>
  <si>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</si>
  <si>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</si>
  <si>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</si>
  <si>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</si>
  <si>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</si>
  <si>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</si>
  <si>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</si>
  <si>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</si>
  <si>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</si>
  <si>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</si>
  <si>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</si>
  <si>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</si>
  <si>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</si>
  <si>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</si>
  <si>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</si>
  <si>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</si>
  <si>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</si>
  <si>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</si>
  <si>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</si>
  <si>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</si>
  <si>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</si>
  <si>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</si>
  <si>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</si>
  <si>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</si>
  <si>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</si>
  <si>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</si>
  <si>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</si>
  <si>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</si>
  <si>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</si>
  <si>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</si>
  <si>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</si>
  <si>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</si>
  <si>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</si>
  <si>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</si>
  <si>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</si>
  <si>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</si>
  <si>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</si>
  <si>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</si>
  <si>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</si>
  <si>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</si>
  <si>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</si>
  <si>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</si>
  <si>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</si>
  <si>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</si>
  <si>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</si>
  <si>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</si>
  <si>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</si>
  <si>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</si>
  <si>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</si>
  <si>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</si>
  <si>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</si>
  <si>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</si>
  <si>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</si>
  <si>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</si>
  <si>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</si>
  <si>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</si>
  <si>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</si>
  <si>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</si>
  <si>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</si>
  <si>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</si>
  <si>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</si>
  <si>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</si>
  <si>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</si>
  <si>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</si>
  <si>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</si>
  <si>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</si>
  <si>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</si>
  <si>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</si>
  <si>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</si>
  <si>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</si>
  <si>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</si>
  <si>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</si>
  <si>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</si>
  <si>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</si>
  <si>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</si>
  <si>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</si>
  <si>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</si>
  <si>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</si>
  <si>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</si>
  <si>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</si>
  <si>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</si>
  <si>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</si>
  <si>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</si>
  <si>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</si>
  <si>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</si>
  <si>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</si>
  <si>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</si>
  <si>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</si>
  <si>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</si>
  <si>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</si>
  <si>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</si>
  <si>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</si>
  <si>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</si>
  <si>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</si>
  <si>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</si>
  <si>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</si>
  <si>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</si>
  <si>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</si>
  <si>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</si>
  <si>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</si>
  <si>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</si>
  <si>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</si>
  <si>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</si>
  <si>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</si>
  <si>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</si>
  <si>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</si>
  <si>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</si>
  <si>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</si>
  <si>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</si>
  <si>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</si>
  <si>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</si>
  <si>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</si>
  <si>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</si>
  <si>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</si>
  <si>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</si>
  <si>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</si>
  <si>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</si>
  <si>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</si>
  <si>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</si>
  <si>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</si>
  <si>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</si>
  <si>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</si>
  <si>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</si>
  <si>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</si>
  <si>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</si>
  <si>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</si>
  <si>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</si>
  <si>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</si>
  <si>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</si>
  <si>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</si>
  <si>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</si>
  <si>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</si>
  <si>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</si>
  <si>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</si>
  <si>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</si>
  <si>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</si>
  <si>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</si>
  <si>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</si>
  <si>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</si>
  <si>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</si>
  <si>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</si>
  <si>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</si>
  <si>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</si>
  <si>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</si>
  <si>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</si>
  <si>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</si>
  <si>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</si>
  <si>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</si>
  <si>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</si>
  <si>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</si>
  <si>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</si>
  <si>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</si>
  <si>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</si>
  <si>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</si>
  <si>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</si>
  <si>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</si>
  <si>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</si>
  <si>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</si>
  <si>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</si>
  <si>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</si>
  <si>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</si>
  <si>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</si>
  <si>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</si>
  <si>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</si>
  <si>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</si>
  <si>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</si>
  <si>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</si>
  <si>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</si>
  <si>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</si>
  <si>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</si>
  <si>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</si>
  <si>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</si>
  <si>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</si>
  <si>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</si>
  <si>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</si>
  <si>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</si>
  <si>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</si>
  <si>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</si>
  <si>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</si>
  <si>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</si>
  <si>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</si>
  <si>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</si>
  <si>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</si>
  <si>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</si>
  <si>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</si>
  <si>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</si>
  <si>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</si>
  <si>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</si>
  <si>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</si>
  <si>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</si>
  <si>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</si>
  <si>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</si>
  <si>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</si>
  <si>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</si>
  <si>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</si>
  <si>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</si>
  <si>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</si>
  <si>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</si>
  <si>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</si>
  <si>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</si>
  <si>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</si>
  <si>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</si>
  <si>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</si>
  <si>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</si>
  <si>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</si>
  <si>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</si>
  <si>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</si>
  <si>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</si>
  <si>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</si>
  <si>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</si>
  <si>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</si>
  <si>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</si>
  <si>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</si>
  <si>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</si>
  <si>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</si>
  <si>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</si>
  <si>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</si>
  <si>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</si>
  <si>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</si>
  <si>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</si>
  <si>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</si>
  <si>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</si>
  <si>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</si>
  <si>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</si>
  <si>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</si>
  <si>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</si>
  <si>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</si>
  <si>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</si>
  <si>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</si>
  <si>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</si>
  <si>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</si>
  <si>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</si>
  <si>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</si>
  <si>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</si>
  <si>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</si>
  <si>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</si>
  <si>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</si>
  <si>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</si>
  <si>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</si>
  <si>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</si>
  <si>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</si>
  <si>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</si>
  <si>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</si>
  <si>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</si>
  <si>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</si>
  <si>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</si>
  <si>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</si>
  <si>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</si>
  <si>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</si>
  <si>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</si>
  <si>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</si>
  <si>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</si>
  <si>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</si>
  <si>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</si>
  <si>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</si>
  <si>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</si>
  <si>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</si>
  <si>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</si>
  <si>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</si>
  <si>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</si>
  <si>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</si>
  <si>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</si>
  <si>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</si>
  <si>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</si>
  <si>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</si>
  <si>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</si>
  <si>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</si>
  <si>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</si>
  <si>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</si>
  <si>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</si>
  <si>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</si>
  <si>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</si>
  <si>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</si>
  <si>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</si>
  <si>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</si>
  <si>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</si>
  <si>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</si>
  <si>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</si>
  <si>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</si>
  <si>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</si>
  <si>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</si>
  <si>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</si>
  <si>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</si>
  <si>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</si>
  <si>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</si>
  <si>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</si>
  <si>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</si>
  <si>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</si>
  <si>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</si>
  <si>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</si>
  <si>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</si>
  <si>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</si>
  <si>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</si>
  <si>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</si>
  <si>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</si>
  <si>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</si>
  <si>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</si>
  <si>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</si>
  <si>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</si>
  <si>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</si>
  <si>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</si>
  <si>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</si>
  <si>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</si>
  <si>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</si>
  <si>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</si>
  <si>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</si>
  <si>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</si>
  <si>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</si>
  <si>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</si>
  <si>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</si>
  <si>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</si>
  <si>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</si>
  <si>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</si>
  <si>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</si>
  <si>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</si>
  <si>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</si>
  <si>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</si>
  <si>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</si>
  <si>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</si>
  <si>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</si>
  <si>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</si>
  <si>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</si>
  <si>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</si>
  <si>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</si>
  <si>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</si>
  <si>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</si>
  <si>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</si>
  <si>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</si>
  <si>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</si>
  <si>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</si>
  <si>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</si>
  <si>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</si>
  <si>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</si>
  <si>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</si>
  <si>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</si>
  <si>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</si>
  <si>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</si>
  <si>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</si>
  <si>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</si>
  <si>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</si>
  <si>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</si>
  <si>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</si>
  <si>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</si>
  <si>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</si>
  <si>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</si>
  <si>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</si>
  <si>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</si>
  <si>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</si>
  <si>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</si>
  <si>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</si>
  <si>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</si>
  <si>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</si>
  <si>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</si>
  <si>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</si>
  <si>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</si>
  <si>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</si>
  <si>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</si>
  <si>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</si>
  <si>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</si>
  <si>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</si>
  <si>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</si>
  <si>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</si>
  <si>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</si>
  <si>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</si>
  <si>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</si>
  <si>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</si>
  <si>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</si>
  <si>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</si>
  <si>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</si>
  <si>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</si>
  <si>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</si>
  <si>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</si>
  <si>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</si>
  <si>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</si>
  <si>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</si>
  <si>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</si>
  <si>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</si>
  <si>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</si>
  <si>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</si>
  <si>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</si>
  <si>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</si>
  <si>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</si>
  <si>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</si>
  <si>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</si>
  <si>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</si>
  <si>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</si>
  <si>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</si>
  <si>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</si>
  <si>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</si>
  <si>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</si>
  <si>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</si>
  <si>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</si>
  <si>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</si>
  <si>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</si>
  <si>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</si>
  <si>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</si>
  <si>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</si>
  <si>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</si>
  <si>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</si>
  <si>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</si>
  <si>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</si>
  <si>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</si>
  <si>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</si>
  <si>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</si>
  <si>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</si>
  <si>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</si>
  <si>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</si>
  <si>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</si>
  <si>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</si>
  <si>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</si>
  <si>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</si>
  <si>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</si>
  <si>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</si>
  <si>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</si>
  <si>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</si>
  <si>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</si>
  <si>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</si>
  <si>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</si>
  <si>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</si>
  <si>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</si>
  <si>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</si>
  <si>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</si>
  <si>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</si>
  <si>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</si>
  <si>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</si>
  <si>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</si>
  <si>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</si>
  <si>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</si>
  <si>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</si>
  <si>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</si>
  <si>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</si>
  <si>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</si>
  <si>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</si>
  <si>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</si>
  <si>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</si>
  <si>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</si>
  <si>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</si>
  <si>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</si>
  <si>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</si>
  <si>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</si>
  <si>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</si>
  <si>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</si>
  <si>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</si>
  <si>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</si>
  <si>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</si>
  <si>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</si>
  <si>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</si>
  <si>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</si>
  <si>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</si>
  <si>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</si>
  <si>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</si>
  <si>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</si>
  <si>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</si>
  <si>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</si>
  <si>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</si>
  <si>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</si>
  <si>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</si>
  <si>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</si>
  <si>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</si>
  <si>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</si>
  <si>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</si>
  <si>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</si>
  <si>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</si>
  <si>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</si>
  <si>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</si>
  <si>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</si>
  <si>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</si>
  <si>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</si>
  <si>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</si>
  <si>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</si>
  <si>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</si>
  <si>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</si>
  <si>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</si>
  <si>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</si>
  <si>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</si>
  <si>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</si>
  <si>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</si>
  <si>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</si>
  <si>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</si>
  <si>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</si>
  <si>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</si>
  <si>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</si>
  <si>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</si>
  <si>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</si>
  <si>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</si>
  <si>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</si>
  <si>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</si>
  <si>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</si>
  <si>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</si>
  <si>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</si>
  <si>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</si>
  <si>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</si>
  <si>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</si>
  <si>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</si>
  <si>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</si>
  <si>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</si>
  <si>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</si>
  <si>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</si>
  <si>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</si>
  <si>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</si>
  <si>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</si>
  <si>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</si>
  <si>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</si>
  <si>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</si>
  <si>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</si>
  <si>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</si>
  <si>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</si>
  <si>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</si>
  <si>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</si>
  <si>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</si>
  <si>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</si>
  <si>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</si>
  <si>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</si>
  <si>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</si>
  <si>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</si>
  <si>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</si>
  <si>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</si>
  <si>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</si>
  <si>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</si>
  <si>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</si>
  <si>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</si>
  <si>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</si>
  <si>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</si>
  <si>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</si>
  <si>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</si>
  <si>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</si>
  <si>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</si>
  <si>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</si>
  <si>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</si>
  <si>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</si>
  <si>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</si>
  <si>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</si>
  <si>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</si>
  <si>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</si>
  <si>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</si>
  <si>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</si>
  <si>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</si>
  <si>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</si>
  <si>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</si>
  <si>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</si>
  <si>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</si>
  <si>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</si>
  <si>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</si>
  <si>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</si>
  <si>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</si>
  <si>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</si>
  <si>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</si>
  <si>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</si>
  <si>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</si>
  <si>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</si>
  <si>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</si>
  <si>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</si>
  <si>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</si>
  <si>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</si>
  <si>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</si>
  <si>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</si>
  <si>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</si>
  <si>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</si>
  <si>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</si>
  <si>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</si>
  <si>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</si>
  <si>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</si>
  <si>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</si>
  <si>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</si>
  <si>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</si>
  <si>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</si>
  <si>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</si>
  <si>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</si>
  <si>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</si>
  <si>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</si>
  <si>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</si>
  <si>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</si>
  <si>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</si>
  <si>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</si>
  <si>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</si>
  <si>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</si>
  <si>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</si>
  <si>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</si>
  <si>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</si>
  <si>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</si>
  <si>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</si>
  <si>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</si>
  <si>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</si>
  <si>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</si>
  <si>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</si>
  <si>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</si>
  <si>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</si>
  <si>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</si>
  <si>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</si>
  <si>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</si>
  <si>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</si>
  <si>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</si>
  <si>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</si>
  <si>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</si>
  <si>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</si>
  <si>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</si>
  <si>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</si>
  <si>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</si>
  <si>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</si>
  <si>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</si>
  <si>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</si>
  <si>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</si>
  <si>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</si>
  <si>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</si>
  <si>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</si>
  <si>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</si>
  <si>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</si>
  <si>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</si>
  <si>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</si>
  <si>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</si>
  <si>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</si>
  <si>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</si>
  <si>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</si>
  <si>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</si>
  <si>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</si>
  <si>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</si>
  <si>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</si>
  <si>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</si>
  <si>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</si>
  <si>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</si>
  <si>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</si>
  <si>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</si>
  <si>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</si>
  <si>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</si>
  <si>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</si>
  <si>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</si>
  <si>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</si>
  <si>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</si>
  <si>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</si>
  <si>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</si>
  <si>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</si>
  <si>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</si>
  <si>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</si>
  <si>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</si>
  <si>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</si>
  <si>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</si>
  <si>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</si>
  <si>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</si>
  <si>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</si>
  <si>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</si>
  <si>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</si>
  <si>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</si>
  <si>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</si>
  <si>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</si>
  <si>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</si>
  <si>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</si>
  <si>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</si>
  <si>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</si>
  <si>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</si>
  <si>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</si>
  <si>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</si>
  <si>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</si>
  <si>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</si>
  <si>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</si>
  <si>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</si>
  <si>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</si>
  <si>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</si>
  <si>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</si>
  <si>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</si>
  <si>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</si>
  <si>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</si>
  <si>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</si>
  <si>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</si>
  <si>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</si>
  <si>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</si>
  <si>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</si>
  <si>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</si>
  <si>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</si>
  <si>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</si>
  <si>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</si>
  <si>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</si>
  <si>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</si>
  <si>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</si>
  <si>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</si>
  <si>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</si>
  <si>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</si>
  <si>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</si>
  <si>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</si>
  <si>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</si>
  <si>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</si>
  <si>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</si>
  <si>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</si>
  <si>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</si>
  <si>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</si>
  <si>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</si>
  <si>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</si>
  <si>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</si>
  <si>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</si>
  <si>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</si>
  <si>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</si>
  <si>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</si>
  <si>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</si>
  <si>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</si>
  <si>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</si>
  <si>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</si>
  <si>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</si>
  <si>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</si>
  <si>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</si>
  <si>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</si>
  <si>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</si>
  <si>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</si>
  <si>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</si>
  <si>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</si>
  <si>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</si>
  <si>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</si>
  <si>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</si>
  <si>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</si>
  <si>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</si>
  <si>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</si>
  <si>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</si>
  <si>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</si>
  <si>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</si>
  <si>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</si>
  <si>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</si>
  <si>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</si>
  <si>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</si>
  <si>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</si>
  <si>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</si>
  <si>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</si>
  <si>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</si>
  <si>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</si>
  <si>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</si>
  <si>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</si>
  <si>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</si>
  <si>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</si>
  <si>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</si>
  <si>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</si>
  <si>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</si>
  <si>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</si>
  <si>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</si>
  <si>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</si>
  <si>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</si>
  <si>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</si>
  <si>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</si>
  <si>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</si>
  <si>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</si>
  <si>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</si>
  <si>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</si>
  <si>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</si>
  <si>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</si>
  <si>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</si>
  <si>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</si>
  <si>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</si>
  <si>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</si>
  <si>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</si>
  <si>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</si>
  <si>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</si>
  <si>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</si>
  <si>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</si>
  <si>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</si>
  <si>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</si>
  <si>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</si>
  <si>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</si>
  <si>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</si>
  <si>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</si>
  <si>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</si>
  <si>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</si>
  <si>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</si>
  <si>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</si>
  <si>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</si>
  <si>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</si>
  <si>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</si>
  <si>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</si>
  <si>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</si>
  <si>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</si>
  <si>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</si>
  <si>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</si>
  <si>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</si>
  <si>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</si>
  <si>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</si>
  <si>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</si>
  <si>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</si>
  <si>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</si>
  <si>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</si>
  <si>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</si>
  <si>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</si>
  <si>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</si>
  <si>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</si>
  <si>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</si>
  <si>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</si>
  <si>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</si>
  <si>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</si>
  <si>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</si>
  <si>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</si>
  <si>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</si>
  <si>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</si>
  <si>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</si>
  <si>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</si>
  <si>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</si>
  <si>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</si>
  <si>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</si>
  <si>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</si>
  <si>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</si>
  <si>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</si>
  <si>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</si>
  <si>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</si>
  <si>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</si>
  <si>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</si>
  <si>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</si>
  <si>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</si>
  <si>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</si>
  <si>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</si>
  <si>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</si>
  <si>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</si>
  <si>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</si>
  <si>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</si>
  <si>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</si>
  <si>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</si>
  <si>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</si>
  <si>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</si>
  <si>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</si>
  <si>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</si>
  <si>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</si>
  <si>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</si>
  <si>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</si>
  <si>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</si>
  <si>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</si>
  <si>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</si>
  <si>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</si>
  <si>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</si>
  <si>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</si>
  <si>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</si>
  <si>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</si>
  <si>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</si>
  <si>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</si>
  <si>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</si>
  <si>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</si>
  <si>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</si>
  <si>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</si>
  <si>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</si>
  <si>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</si>
  <si>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</si>
  <si>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</si>
  <si>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</si>
  <si>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</si>
  <si>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</si>
  <si>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</si>
  <si>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</si>
  <si>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</si>
  <si>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</si>
  <si>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</si>
  <si>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</si>
  <si>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</si>
  <si>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</si>
  <si>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</si>
  <si>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</si>
  <si>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</si>
  <si>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</si>
  <si>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</si>
  <si>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</si>
  <si>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</si>
  <si>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</si>
  <si>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</si>
  <si>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</si>
  <si>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</si>
  <si>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</si>
  <si>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</si>
  <si>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</si>
  <si>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</si>
  <si>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</si>
  <si>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</si>
  <si>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</si>
  <si>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</si>
  <si>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</si>
  <si>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</si>
  <si>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</si>
  <si>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</si>
  <si>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</si>
  <si>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</si>
  <si>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</si>
  <si>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</si>
  <si>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</si>
  <si>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</si>
  <si>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</si>
  <si>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</si>
  <si>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</si>
  <si>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</si>
  <si>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</si>
  <si>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</si>
  <si>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</si>
  <si>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</si>
  <si>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</si>
  <si>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</si>
  <si>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</si>
  <si>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</si>
  <si>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</si>
  <si>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</si>
  <si>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</si>
  <si>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</si>
  <si>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</si>
  <si>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</si>
  <si>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</si>
  <si>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</si>
  <si>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</si>
  <si>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</si>
  <si>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</si>
  <si>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</si>
  <si>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</si>
  <si>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</si>
  <si>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</si>
  <si>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</si>
  <si>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</si>
  <si>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</si>
  <si>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</si>
  <si>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</si>
  <si>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</si>
  <si>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</si>
  <si>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</si>
  <si>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</si>
  <si>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</si>
  <si>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</si>
  <si>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</si>
  <si>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</si>
  <si>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</si>
  <si>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</si>
  <si>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</si>
  <si>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</si>
  <si>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</si>
  <si>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</si>
  <si>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</si>
  <si>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</si>
  <si>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</si>
  <si>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</si>
  <si>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</si>
  <si>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</si>
  <si>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</si>
  <si>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</si>
  <si>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</si>
  <si>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</si>
  <si>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</si>
  <si>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</si>
  <si>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</si>
  <si>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</si>
  <si>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</si>
  <si>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</si>
  <si>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</si>
  <si>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</si>
  <si>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</si>
  <si>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</si>
  <si>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</si>
  <si>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</si>
  <si>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</si>
  <si>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</si>
  <si>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</si>
  <si>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</si>
  <si>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</si>
  <si>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</si>
  <si>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</si>
  <si>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</si>
  <si>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</si>
  <si>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</si>
  <si>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</si>
  <si>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</si>
  <si>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</si>
  <si>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</si>
  <si>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</si>
  <si>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</si>
  <si>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</si>
  <si>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</si>
  <si>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</si>
  <si>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</si>
  <si>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</si>
  <si>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</si>
  <si>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</si>
  <si>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</si>
  <si>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</si>
  <si>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</si>
  <si>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</si>
  <si>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</si>
  <si>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</si>
  <si>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</si>
  <si>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</si>
  <si>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</si>
  <si>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</si>
  <si>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</si>
  <si>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</si>
  <si>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</si>
  <si>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</si>
  <si>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</si>
  <si>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</si>
  <si>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</si>
  <si>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</si>
  <si>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</si>
  <si>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</si>
  <si>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</si>
  <si>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</si>
  <si>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</si>
  <si>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</si>
  <si>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</si>
  <si>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</si>
  <si>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</si>
  <si>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</si>
  <si>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</si>
  <si>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</si>
  <si>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</si>
  <si>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</si>
  <si>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</si>
  <si>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</si>
  <si>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</si>
  <si>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</si>
  <si>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</si>
  <si>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</si>
  <si>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</si>
  <si>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</si>
  <si>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</si>
  <si>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</si>
  <si>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</si>
  <si>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</si>
  <si>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</si>
  <si>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</si>
  <si>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</si>
  <si>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</si>
  <si>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</si>
  <si>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</si>
  <si>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</si>
  <si>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</si>
  <si>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</si>
  <si>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</si>
  <si>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</si>
  <si>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</si>
  <si>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</si>
  <si>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</si>
  <si>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</si>
  <si>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</si>
  <si>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</si>
  <si>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</si>
  <si>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</si>
  <si>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</si>
  <si>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</si>
  <si>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</si>
  <si>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</si>
  <si>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</si>
  <si>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</si>
  <si>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</si>
  <si>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</si>
  <si>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</si>
  <si>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</si>
  <si>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</si>
  <si>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</si>
  <si>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</si>
  <si>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</si>
  <si>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</si>
  <si>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</si>
  <si>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</si>
  <si>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</si>
  <si>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</si>
  <si>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</si>
  <si>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</si>
  <si>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</si>
  <si>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</si>
  <si>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</si>
  <si>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</si>
  <si>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</si>
  <si>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</si>
  <si>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</si>
  <si>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</si>
  <si>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</si>
  <si>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</si>
  <si>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</si>
  <si>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</si>
  <si>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</si>
  <si>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</si>
  <si>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</si>
  <si>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</si>
  <si>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</si>
  <si>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</si>
  <si>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</si>
  <si>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</si>
  <si>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</si>
  <si>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</si>
  <si>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</si>
  <si>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</si>
  <si>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</si>
  <si>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</si>
  <si>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</si>
  <si>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</si>
  <si>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</si>
  <si>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</si>
  <si>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</si>
  <si>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</si>
  <si>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</si>
  <si>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</si>
  <si>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</si>
  <si>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</si>
  <si>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</si>
  <si>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</si>
  <si>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</si>
  <si>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</si>
  <si>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</si>
  <si>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</si>
  <si>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</si>
  <si>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</si>
  <si>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</si>
  <si>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</si>
  <si>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</si>
  <si>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</si>
  <si>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</si>
  <si>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</si>
  <si>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</si>
  <si>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</si>
  <si>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</si>
  <si>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</si>
  <si>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</si>
  <si>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</si>
  <si>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</si>
  <si>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</si>
  <si>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</si>
  <si>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</si>
  <si>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</si>
  <si>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</si>
  <si>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</si>
  <si>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</si>
  <si>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</si>
  <si>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</si>
  <si>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</si>
  <si>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</si>
  <si>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</si>
  <si>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</si>
  <si>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</si>
  <si>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</si>
  <si>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</si>
  <si>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</si>
  <si>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</si>
  <si>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</si>
  <si>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</si>
  <si>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</si>
  <si>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</si>
  <si>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</si>
  <si>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</si>
  <si>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</si>
  <si>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</si>
  <si>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</si>
  <si>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</si>
  <si>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</si>
  <si>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</si>
  <si>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</si>
  <si>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</si>
  <si>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</si>
  <si>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</si>
  <si>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</si>
  <si>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</si>
  <si>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</si>
  <si>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</si>
  <si>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</si>
  <si>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</si>
  <si>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</si>
  <si>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</si>
  <si>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</si>
  <si>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</si>
  <si>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</si>
  <si>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</si>
  <si>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</si>
  <si>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</si>
  <si>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</si>
  <si>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</si>
  <si>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</si>
  <si>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</si>
  <si>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</si>
  <si>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</si>
  <si>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</si>
  <si>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</si>
  <si>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</si>
  <si>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</si>
  <si>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</si>
  <si>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</si>
  <si>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</si>
  <si>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</si>
  <si>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</si>
  <si>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</si>
  <si>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</si>
  <si>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</si>
  <si>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</si>
  <si>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</si>
  <si>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</si>
  <si>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</si>
  <si>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</si>
  <si>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</si>
  <si>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</si>
  <si>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</si>
  <si>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</si>
  <si>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</si>
  <si>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</si>
  <si>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</si>
  <si>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</si>
  <si>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</si>
  <si>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</si>
  <si>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</si>
  <si>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</si>
  <si>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</si>
  <si>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</si>
  <si>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</si>
  <si>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</si>
  <si>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</si>
  <si>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</si>
  <si>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</si>
  <si>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</si>
  <si>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</si>
  <si>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</si>
  <si>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</si>
  <si>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</si>
  <si>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</si>
  <si>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</si>
  <si>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</si>
  <si>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</si>
  <si>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</si>
  <si>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</si>
  <si>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</si>
  <si>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</si>
  <si>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</si>
  <si>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</si>
  <si>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</si>
  <si>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</si>
  <si>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</si>
  <si>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</si>
  <si>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</si>
  <si>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</si>
  <si>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</si>
  <si>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</si>
  <si>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</si>
  <si>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</si>
  <si>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</si>
  <si>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</si>
  <si>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</si>
  <si>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</si>
  <si>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</si>
  <si>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</si>
  <si>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</si>
  <si>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</si>
  <si>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</si>
  <si>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</si>
  <si>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</si>
  <si>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</si>
  <si>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</si>
  <si>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</si>
  <si>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</si>
  <si>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</si>
  <si>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</si>
  <si>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</si>
  <si>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</si>
  <si>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</si>
  <si>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</si>
  <si>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</si>
  <si>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</si>
  <si>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</si>
  <si>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</si>
  <si>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</si>
  <si>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</si>
  <si>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</si>
  <si>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</si>
  <si>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</si>
  <si>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</si>
  <si>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</si>
  <si>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</si>
  <si>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</si>
  <si>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</si>
  <si>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</si>
  <si>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</si>
  <si>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</si>
  <si>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</si>
  <si>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</si>
  <si>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</si>
  <si>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</si>
  <si>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</si>
  <si>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</si>
  <si>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</si>
  <si>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</si>
  <si>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</si>
  <si>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</si>
  <si>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</si>
  <si>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</si>
  <si>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</si>
  <si>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</si>
  <si>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</si>
  <si>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</si>
  <si>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</si>
  <si>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</si>
  <si>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</si>
  <si>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</si>
  <si>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</si>
  <si>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</si>
  <si>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</si>
  <si>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</si>
  <si>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</si>
  <si>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</si>
  <si>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</si>
  <si>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</si>
  <si>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</si>
  <si>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</si>
  <si>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</si>
  <si>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</si>
  <si>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</si>
  <si>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</si>
  <si>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</si>
  <si>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</si>
  <si>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</si>
  <si>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</si>
  <si>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</si>
  <si>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</si>
  <si>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</si>
  <si>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</si>
  <si>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</si>
  <si>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</si>
  <si>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</si>
  <si>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</si>
  <si>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</si>
  <si>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</si>
  <si>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</si>
  <si>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</si>
  <si>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</si>
  <si>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</si>
  <si>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</si>
  <si>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</si>
  <si>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</si>
  <si>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</si>
  <si>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</si>
  <si>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</si>
  <si>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</si>
  <si>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</si>
  <si>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</si>
  <si>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</si>
  <si>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</si>
  <si>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</si>
  <si>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</si>
  <si>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</si>
  <si>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</si>
  <si>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</si>
  <si>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</si>
  <si>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</si>
  <si>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</si>
  <si>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</si>
  <si>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</si>
  <si>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</si>
  <si>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</si>
  <si>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</si>
  <si>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</si>
  <si>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</si>
  <si>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</si>
  <si>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</si>
  <si>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</si>
  <si>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</si>
  <si>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</si>
  <si>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</si>
  <si>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</si>
  <si>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</si>
  <si>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</si>
  <si>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</si>
  <si>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</si>
  <si>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</si>
  <si>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</si>
  <si>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</si>
  <si>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</si>
  <si>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</si>
  <si>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</si>
  <si>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</si>
  <si>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</si>
  <si>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</si>
  <si>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</si>
  <si>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</si>
  <si>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</si>
  <si>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</si>
  <si>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</si>
  <si>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</si>
  <si>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</si>
  <si>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</si>
  <si>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</si>
  <si>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</si>
  <si>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</si>
  <si>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</si>
  <si>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</si>
  <si>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</si>
  <si>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</si>
  <si>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</si>
  <si>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</si>
  <si>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</si>
  <si>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</si>
  <si>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</si>
  <si>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</si>
  <si>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</si>
  <si>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</si>
  <si>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</si>
  <si>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</si>
  <si>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</si>
  <si>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</si>
  <si>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</si>
  <si>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</si>
  <si>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</si>
  <si>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</si>
  <si>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</si>
  <si>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</si>
  <si>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</si>
  <si>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</si>
  <si>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</si>
  <si>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</si>
  <si>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</si>
  <si>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</si>
  <si>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</si>
  <si>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</si>
  <si>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</si>
  <si>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</si>
  <si>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</si>
  <si>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</si>
  <si>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</si>
  <si>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</si>
  <si>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</si>
  <si>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</si>
  <si>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</si>
  <si>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</si>
  <si>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</si>
  <si>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</si>
  <si>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</si>
  <si>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</si>
  <si>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</si>
  <si>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</si>
  <si>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</si>
  <si>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</si>
  <si>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</si>
  <si>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</si>
  <si>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</si>
  <si>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</si>
  <si>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</si>
  <si>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</si>
  <si>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</si>
  <si>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</si>
  <si>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</si>
  <si>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</si>
  <si>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</si>
  <si>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</si>
  <si>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</si>
  <si>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</si>
  <si>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</si>
  <si>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</si>
  <si>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</si>
  <si>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</si>
  <si>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</si>
  <si>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</si>
  <si>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</si>
  <si>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</si>
  <si>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</si>
  <si>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</si>
  <si>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</si>
  <si>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</si>
  <si>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</si>
  <si>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</si>
  <si>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</si>
  <si>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</si>
  <si>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</si>
  <si>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</si>
  <si>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</si>
  <si>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</si>
  <si>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</si>
  <si>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</si>
  <si>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</si>
  <si>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</si>
  <si>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</si>
  <si>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</si>
  <si>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</si>
  <si>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</si>
  <si>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</si>
  <si>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</si>
  <si>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</si>
  <si>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</si>
  <si>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</si>
  <si>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</si>
  <si>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</si>
  <si>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</si>
  <si>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</si>
  <si>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</si>
  <si>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</si>
  <si>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</si>
  <si>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</si>
  <si>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</si>
  <si>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</si>
  <si>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</si>
  <si>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</si>
  <si>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</si>
  <si>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</si>
  <si>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</si>
  <si>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</si>
  <si>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</si>
  <si>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</si>
  <si>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</si>
  <si>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</si>
  <si>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</si>
  <si>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</si>
  <si>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</si>
  <si>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</si>
  <si>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</si>
  <si>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</si>
  <si>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</si>
  <si>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</si>
  <si>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</si>
  <si>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</si>
  <si>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</si>
  <si>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</si>
  <si>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</si>
  <si>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</si>
  <si>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</si>
  <si>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</si>
  <si>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</si>
  <si>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</si>
  <si>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</si>
  <si>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</si>
  <si>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</si>
  <si>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</si>
  <si>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</si>
  <si>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</si>
  <si>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</si>
  <si>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</si>
  <si>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</si>
  <si>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</si>
  <si>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</si>
  <si>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</si>
  <si>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</si>
  <si>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</si>
  <si>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</si>
  <si>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</si>
  <si>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</si>
  <si>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</si>
  <si>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</si>
  <si>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</si>
  <si>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</si>
  <si>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</si>
  <si>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</si>
  <si>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</si>
  <si>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</si>
  <si>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</si>
  <si>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</si>
  <si>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</si>
  <si>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</si>
  <si>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</si>
  <si>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</si>
  <si>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</si>
  <si>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</si>
  <si>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</si>
  <si>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</si>
  <si>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</si>
  <si>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</si>
  <si>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</si>
  <si>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</si>
  <si>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</si>
  <si>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</si>
  <si>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</si>
  <si>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</si>
  <si>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</si>
  <si>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</si>
  <si>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</si>
  <si>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</si>
  <si>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</si>
  <si>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</si>
  <si>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</si>
  <si>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</si>
  <si>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</si>
  <si>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</si>
  <si>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</si>
  <si>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</si>
  <si>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</si>
  <si>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</si>
  <si>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</si>
  <si>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</si>
  <si>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</si>
  <si>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</si>
  <si>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</si>
  <si>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</si>
  <si>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</si>
  <si>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</si>
  <si>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</si>
  <si>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</si>
  <si>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</si>
  <si>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</si>
  <si>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</si>
  <si>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</si>
  <si>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</si>
  <si>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</si>
  <si>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</si>
  <si>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</si>
  <si>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</si>
  <si>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</si>
  <si>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</si>
  <si>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</si>
  <si>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</si>
  <si>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</si>
  <si>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</si>
  <si>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</si>
  <si>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</si>
  <si>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</si>
  <si>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</si>
  <si>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</si>
  <si>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</si>
  <si>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</si>
  <si>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</si>
  <si>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</si>
  <si>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</si>
  <si>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</si>
  <si>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</si>
  <si>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</si>
  <si>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</si>
  <si>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</si>
  <si>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</si>
  <si>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</si>
  <si>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</si>
  <si>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</si>
  <si>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</si>
  <si>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</si>
  <si>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</si>
  <si>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</si>
  <si>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</si>
  <si>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</si>
  <si>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</si>
  <si>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</si>
  <si>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</si>
  <si>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</si>
  <si>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</si>
  <si>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</si>
  <si>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</si>
  <si>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</si>
  <si>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</si>
  <si>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</si>
  <si>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</si>
  <si>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</si>
  <si>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</si>
  <si>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</si>
  <si>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</si>
  <si>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</si>
  <si>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</si>
  <si>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</si>
  <si>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</si>
  <si>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</si>
  <si>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</si>
  <si>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</si>
  <si>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</si>
  <si>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</si>
  <si>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</si>
  <si>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</si>
  <si>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</si>
  <si>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</si>
  <si>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</si>
  <si>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</si>
  <si>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</si>
  <si>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</si>
  <si>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</si>
  <si>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</si>
  <si>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</si>
  <si>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</si>
  <si>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</si>
  <si>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</si>
  <si>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</si>
  <si>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</si>
  <si>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</si>
  <si>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</si>
  <si>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</si>
  <si>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</si>
  <si>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</si>
  <si>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</si>
  <si>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</si>
  <si>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</si>
  <si>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</si>
  <si>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</si>
  <si>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</si>
  <si>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</si>
  <si>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</si>
  <si>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</si>
  <si>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</si>
  <si>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</si>
  <si>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</si>
  <si>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</si>
  <si>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</si>
  <si>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</si>
  <si>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</si>
  <si>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</si>
  <si>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</si>
  <si>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</si>
  <si>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</si>
  <si>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</si>
  <si>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</si>
  <si>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</si>
  <si>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</si>
  <si>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</si>
  <si>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</si>
  <si>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</si>
  <si>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</si>
  <si>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</si>
  <si>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</si>
  <si>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</si>
  <si>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</si>
  <si>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</si>
  <si>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</si>
  <si>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</si>
  <si>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</si>
  <si>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</si>
  <si>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</si>
  <si>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</si>
  <si>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</si>
  <si>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</si>
  <si>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</si>
  <si>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</si>
  <si>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</si>
  <si>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</si>
  <si>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</si>
  <si>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</si>
  <si>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</si>
  <si>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</si>
  <si>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</si>
  <si>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</si>
  <si>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</si>
  <si>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</si>
  <si>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</si>
  <si>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</si>
  <si>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</si>
  <si>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</si>
  <si>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</si>
  <si>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</si>
  <si>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</si>
  <si>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</si>
  <si>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</si>
  <si>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</si>
  <si>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</si>
  <si>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</si>
  <si>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</si>
  <si>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</si>
  <si>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</si>
  <si>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</si>
  <si>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</si>
  <si>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</si>
  <si>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</si>
  <si>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</si>
  <si>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</si>
  <si>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</si>
  <si>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</si>
  <si>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</si>
  <si>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</si>
  <si>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</si>
  <si>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</si>
  <si>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</si>
  <si>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</si>
  <si>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</si>
  <si>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</si>
  <si>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</si>
  <si>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</si>
  <si>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</si>
  <si>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</si>
  <si>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</si>
  <si>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</si>
  <si>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</si>
  <si>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</si>
  <si>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</si>
  <si>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</si>
  <si>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</si>
  <si>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</si>
  <si>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</si>
  <si>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</si>
  <si>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</si>
  <si>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</si>
  <si>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</si>
  <si>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</si>
  <si>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</si>
  <si>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</si>
  <si>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</si>
  <si>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</si>
  <si>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</si>
  <si>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</si>
  <si>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</si>
  <si>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</si>
  <si>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</si>
  <si>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</si>
  <si>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</si>
  <si>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</si>
  <si>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</si>
  <si>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</si>
  <si>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</si>
  <si>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</si>
  <si>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</si>
  <si>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</si>
  <si>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</si>
  <si>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</si>
  <si>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</si>
  <si>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</si>
  <si>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</si>
  <si>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</si>
  <si>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</si>
  <si>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</si>
  <si>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</si>
  <si>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</si>
  <si>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</si>
  <si>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</si>
  <si>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</si>
  <si>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</si>
  <si>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</si>
  <si>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</si>
  <si>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</si>
  <si>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</si>
  <si>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</si>
  <si>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</si>
  <si>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</si>
  <si>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</si>
  <si>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</si>
  <si>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</si>
  <si>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</si>
  <si>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</si>
  <si>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</si>
  <si>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</si>
  <si>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</si>
  <si>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</si>
  <si>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</si>
  <si>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</si>
  <si>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</si>
  <si>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</si>
  <si>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</si>
  <si>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</si>
  <si>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</si>
  <si>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</si>
  <si>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</si>
  <si>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</si>
  <si>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</si>
  <si>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</si>
  <si>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</si>
  <si>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</si>
  <si>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</si>
  <si>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</si>
  <si>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</si>
  <si>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</si>
  <si>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</si>
  <si>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</si>
  <si>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</si>
  <si>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</si>
  <si>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</si>
  <si>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</si>
  <si>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</si>
  <si>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</si>
  <si>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</si>
  <si>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</si>
  <si>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</si>
  <si>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</si>
  <si>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</si>
  <si>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</si>
  <si>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</si>
  <si>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</si>
  <si>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</si>
  <si>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</si>
  <si>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</si>
  <si>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</si>
  <si>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</si>
  <si>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</si>
  <si>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</si>
  <si>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</si>
  <si>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</si>
  <si>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</si>
  <si>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</si>
  <si>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</si>
  <si>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</si>
  <si>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</si>
  <si>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</si>
  <si>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</si>
  <si>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</si>
  <si>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</si>
  <si>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</si>
  <si>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</si>
  <si>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</si>
  <si>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</si>
  <si>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</si>
  <si>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</si>
  <si>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</si>
  <si>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</si>
  <si>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</si>
  <si>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</si>
  <si>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</si>
  <si>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</si>
  <si>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</si>
  <si>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</si>
  <si>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</si>
  <si>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</si>
  <si>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</si>
  <si>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</si>
  <si>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</si>
  <si>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</si>
  <si>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</si>
  <si>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</si>
  <si>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</si>
  <si>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</si>
  <si>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</si>
  <si>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</si>
  <si>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</si>
  <si>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</si>
  <si>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</si>
  <si>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</si>
  <si>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</si>
  <si>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</si>
  <si>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</si>
  <si>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</si>
  <si>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</si>
  <si>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</si>
  <si>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</si>
  <si>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</si>
  <si>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</si>
  <si>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</si>
  <si>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</si>
  <si>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</si>
  <si>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</si>
  <si>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</si>
  <si>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</si>
  <si>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</si>
  <si>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</si>
  <si>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</si>
  <si>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</si>
  <si>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</si>
  <si>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</si>
  <si>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</si>
  <si>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</si>
  <si>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</si>
  <si>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</si>
  <si>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</si>
  <si>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</si>
  <si>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</si>
  <si>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</si>
  <si>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</si>
  <si>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</si>
  <si>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</si>
  <si>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</si>
  <si>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</si>
  <si>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</si>
  <si>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</si>
  <si>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</si>
  <si>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</si>
  <si>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</si>
  <si>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</si>
  <si>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</si>
  <si>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</si>
  <si>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</si>
  <si>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</si>
  <si>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</si>
  <si>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</si>
  <si>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</si>
  <si>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</si>
  <si>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</si>
  <si>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</si>
  <si>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</si>
  <si>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</si>
  <si>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</si>
  <si>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</si>
  <si>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</si>
  <si>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</si>
  <si>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</si>
  <si>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</si>
  <si>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</si>
  <si>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</si>
  <si>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</si>
  <si>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</si>
  <si>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</si>
  <si>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</si>
  <si>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</si>
  <si>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</si>
  <si>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</si>
  <si>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</si>
  <si>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</si>
  <si>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</si>
  <si>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</si>
  <si>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</si>
  <si>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</si>
  <si>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</si>
  <si>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</si>
  <si>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</si>
  <si>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</si>
  <si>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</si>
  <si>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</si>
  <si>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</si>
  <si>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</si>
  <si>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</si>
  <si>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</si>
  <si>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</si>
  <si>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</si>
  <si>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</si>
  <si>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</si>
  <si>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</si>
  <si>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</si>
  <si>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</si>
  <si>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</si>
  <si>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</si>
  <si>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</si>
  <si>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</si>
  <si>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</si>
  <si>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</si>
  <si>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</si>
  <si>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</si>
  <si>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</si>
  <si>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</si>
  <si>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</si>
  <si>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</si>
  <si>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</si>
  <si>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</si>
  <si>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</si>
  <si>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</si>
  <si>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</si>
  <si>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</si>
  <si>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</si>
  <si>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</si>
  <si>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</si>
  <si>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</si>
  <si>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</si>
  <si>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</si>
  <si>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</si>
  <si>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</si>
  <si>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</si>
  <si>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</si>
  <si>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</si>
  <si>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</si>
  <si>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</si>
  <si>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</si>
  <si>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</si>
  <si>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</si>
  <si>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</si>
  <si>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</si>
  <si>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</si>
  <si>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</si>
  <si>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</si>
  <si>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</si>
  <si>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</si>
  <si>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</si>
  <si>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</si>
  <si>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</si>
  <si>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</si>
  <si>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</si>
  <si>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</si>
  <si>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</si>
  <si>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</si>
  <si>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</si>
  <si>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</si>
  <si>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</si>
  <si>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</si>
  <si>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</si>
  <si>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</si>
  <si>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</si>
  <si>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</si>
  <si>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</si>
  <si>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</si>
  <si>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</si>
  <si>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</si>
  <si>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</si>
  <si>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</si>
  <si>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</si>
  <si>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</si>
  <si>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</si>
  <si>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</si>
  <si>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</si>
  <si>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</si>
  <si>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</si>
  <si>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</si>
  <si>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</si>
  <si>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</si>
  <si>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</si>
  <si>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</si>
  <si>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</si>
  <si>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</si>
  <si>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</si>
  <si>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</si>
  <si>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</si>
  <si>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</si>
  <si>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</si>
  <si>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</si>
  <si>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</si>
  <si>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</si>
  <si>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</si>
  <si>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</si>
  <si>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</si>
  <si>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</si>
  <si>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</si>
  <si>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</si>
  <si>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</si>
  <si>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</si>
  <si>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</si>
  <si>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</si>
  <si>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</si>
  <si>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</si>
  <si>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</si>
  <si>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</si>
  <si>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</si>
  <si>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</si>
  <si>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</si>
  <si>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</si>
  <si>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</si>
  <si>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</si>
  <si>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</si>
  <si>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</si>
  <si>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</si>
  <si>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</si>
  <si>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</si>
  <si>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</si>
  <si>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</si>
  <si>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</si>
  <si>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</si>
  <si>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</si>
  <si>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</si>
  <si>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</si>
  <si>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</si>
  <si>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</si>
  <si>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</si>
  <si>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</si>
  <si>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</si>
  <si>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</si>
  <si>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</si>
  <si>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</si>
  <si>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</si>
  <si>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</si>
  <si>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</si>
  <si>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</si>
  <si>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</si>
  <si>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</si>
  <si>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</si>
  <si>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</si>
  <si>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</si>
  <si>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</si>
  <si>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</si>
  <si>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</si>
  <si>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</si>
  <si>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</si>
  <si>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</si>
  <si>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</si>
  <si>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</si>
  <si>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</si>
  <si>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</si>
  <si>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</si>
  <si>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</si>
  <si>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</si>
  <si>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</si>
  <si>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</si>
  <si>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</si>
  <si>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</si>
  <si>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</si>
  <si>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</si>
  <si>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</si>
  <si>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</si>
  <si>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</si>
  <si>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</si>
  <si>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</si>
  <si>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</si>
  <si>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</si>
  <si>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</si>
  <si>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</si>
  <si>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</si>
  <si>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</si>
  <si>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</si>
  <si>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</si>
  <si>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</si>
  <si>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</si>
  <si>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</si>
  <si>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</si>
  <si>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</si>
  <si>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</si>
  <si>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</si>
  <si>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</si>
  <si>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</si>
  <si>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</si>
  <si>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</si>
  <si>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</si>
  <si>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</si>
  <si>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</si>
  <si>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</si>
  <si>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</si>
  <si>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</si>
  <si>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</si>
  <si>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</si>
  <si>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</si>
  <si>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</si>
  <si>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</si>
  <si>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</si>
  <si>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</si>
  <si>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</si>
  <si>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</si>
  <si>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</si>
  <si>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</si>
  <si>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</si>
  <si>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</si>
  <si>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</si>
  <si>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</si>
  <si>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</si>
  <si>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</si>
  <si>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</si>
  <si>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</si>
  <si>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</si>
  <si>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</si>
  <si>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</si>
  <si>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</si>
  <si>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</si>
  <si>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</si>
  <si>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</si>
  <si>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</si>
  <si>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</si>
  <si>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</si>
  <si>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</si>
  <si>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</si>
  <si>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</si>
  <si>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</si>
  <si>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</si>
  <si>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</si>
  <si>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</si>
  <si>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</si>
  <si>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</si>
  <si>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</si>
  <si>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</si>
  <si>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</si>
  <si>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</si>
  <si>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</si>
  <si>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</si>
  <si>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</si>
  <si>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</si>
  <si>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</si>
  <si>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</si>
  <si>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</si>
  <si>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</si>
  <si>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</si>
  <si>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</si>
  <si>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</si>
  <si>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</si>
  <si>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</si>
  <si>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</si>
  <si>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</si>
  <si>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</si>
  <si>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</si>
  <si>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</si>
  <si>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</si>
  <si>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</si>
  <si>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</si>
  <si>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</si>
  <si>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</si>
  <si>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</si>
  <si>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</si>
  <si>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</si>
  <si>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</si>
  <si>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</si>
  <si>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</si>
  <si>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</si>
  <si>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</si>
  <si>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</si>
  <si>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</si>
  <si>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</si>
  <si>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</si>
  <si>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</si>
  <si>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</si>
  <si>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</si>
  <si>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</si>
  <si>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</si>
  <si>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</si>
  <si>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</si>
  <si>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</si>
  <si>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</si>
  <si>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</si>
  <si>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</si>
  <si>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</si>
  <si>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</si>
  <si>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</si>
  <si>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</si>
  <si>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</si>
  <si>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</si>
  <si>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</si>
  <si>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</si>
  <si>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</si>
  <si>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</si>
  <si>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</si>
  <si>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</si>
  <si>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</si>
  <si>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</si>
  <si>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</si>
  <si>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</si>
  <si>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</si>
  <si>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</si>
  <si>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</si>
  <si>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</si>
  <si>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</si>
  <si>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</si>
  <si>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</si>
  <si>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</si>
  <si>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</si>
  <si>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</si>
  <si>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</si>
  <si>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</si>
  <si>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</si>
  <si>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</si>
  <si>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</si>
  <si>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</si>
  <si>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</si>
  <si>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</si>
  <si>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</si>
  <si>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</si>
  <si>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</si>
  <si>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</si>
  <si>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</si>
  <si>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</si>
  <si>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</si>
  <si>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</si>
  <si>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</si>
  <si>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</si>
  <si>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</si>
  <si>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</si>
  <si>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</si>
  <si>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</si>
  <si>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</si>
  <si>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</si>
  <si>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</si>
  <si>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</si>
  <si>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</si>
  <si>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</si>
  <si>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</si>
  <si>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</si>
  <si>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</si>
  <si>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</si>
  <si>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</si>
  <si>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</si>
  <si>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</si>
  <si>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</si>
  <si>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</si>
  <si>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</si>
  <si>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</si>
  <si>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</si>
  <si>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</si>
  <si>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</si>
  <si>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</si>
  <si>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</si>
  <si>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</si>
  <si>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</si>
  <si>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</si>
  <si>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</si>
  <si>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</si>
  <si>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</si>
  <si>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</si>
  <si>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</si>
  <si>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</si>
  <si>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</si>
  <si>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</si>
  <si>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</si>
  <si>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</si>
  <si>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</si>
  <si>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</si>
  <si>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</si>
  <si>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</si>
  <si>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</si>
  <si>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</si>
  <si>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</si>
  <si>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</si>
  <si>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</si>
  <si>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</si>
  <si>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</si>
  <si>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</si>
  <si>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</si>
  <si>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</si>
  <si>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</si>
  <si>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</si>
  <si>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</si>
  <si>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</si>
  <si>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</si>
  <si>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</si>
  <si>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</si>
  <si>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</si>
  <si>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</si>
  <si>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</si>
  <si>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</si>
  <si>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</si>
  <si>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</si>
  <si>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</si>
  <si>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</si>
  <si>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</si>
  <si>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</si>
  <si>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</si>
  <si>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</si>
  <si>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</si>
  <si>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</si>
  <si>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</si>
  <si>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</si>
  <si>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</si>
  <si>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</si>
  <si>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</si>
  <si>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</si>
  <si>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</si>
  <si>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</si>
  <si>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</si>
  <si>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</si>
  <si>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</si>
  <si>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</si>
  <si>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</si>
  <si>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</si>
  <si>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</si>
  <si>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</si>
  <si>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</si>
  <si>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</si>
  <si>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</si>
  <si>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</si>
  <si>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</si>
  <si>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</si>
  <si>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</si>
  <si>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</si>
  <si>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</si>
  <si>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</si>
  <si>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</si>
  <si>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</si>
  <si>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</si>
  <si>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</si>
  <si>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</si>
  <si>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</si>
  <si>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</si>
  <si>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</si>
  <si>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</si>
  <si>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</si>
  <si>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</si>
  <si>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</si>
  <si>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</si>
  <si>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</si>
  <si>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</si>
  <si>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</si>
  <si>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</si>
  <si>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</si>
  <si>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</si>
  <si>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</si>
  <si>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</si>
  <si>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</si>
  <si>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</si>
  <si>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</si>
  <si>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</si>
  <si>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</si>
  <si>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</si>
  <si>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</si>
  <si>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</si>
  <si>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</si>
  <si>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</si>
  <si>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</si>
  <si>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</si>
  <si>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</si>
  <si>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</si>
  <si>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</si>
  <si>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</si>
  <si>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</si>
  <si>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</si>
  <si>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</si>
  <si>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</si>
  <si>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</si>
  <si>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</si>
  <si>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</si>
  <si>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</si>
  <si>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</si>
  <si>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</si>
  <si>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</si>
  <si>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</si>
  <si>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</si>
  <si>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</si>
  <si>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</si>
  <si>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</si>
  <si>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</si>
  <si>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</si>
  <si>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</si>
  <si>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</si>
  <si>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</si>
  <si>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</si>
  <si>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</si>
  <si>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</si>
  <si>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</si>
  <si>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</si>
  <si>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</si>
  <si>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</si>
  <si>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</si>
  <si>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</si>
  <si>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</si>
  <si>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</si>
  <si>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</si>
  <si>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</si>
  <si>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</si>
  <si>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</si>
  <si>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</si>
  <si>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</si>
  <si>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</si>
  <si>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</si>
  <si>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</si>
  <si>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</si>
  <si>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</si>
  <si>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</si>
  <si>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</si>
  <si>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</si>
  <si>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</si>
  <si>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</si>
  <si>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</si>
  <si>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</si>
  <si>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</si>
  <si>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</si>
  <si>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</si>
  <si>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</si>
  <si>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</si>
  <si>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</si>
  <si>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</si>
  <si>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</si>
  <si>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</si>
  <si>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</si>
  <si>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</si>
  <si>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</si>
  <si>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</si>
  <si>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</si>
  <si>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</si>
  <si>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</si>
  <si>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</si>
  <si>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</si>
  <si>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</si>
  <si>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</si>
  <si>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</si>
  <si>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</si>
  <si>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</si>
  <si>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</si>
  <si>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</si>
  <si>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</si>
  <si>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</si>
  <si>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</si>
  <si>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</si>
  <si>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</si>
  <si>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</si>
  <si>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</si>
  <si>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</si>
  <si>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</si>
  <si>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</si>
  <si>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</si>
  <si>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</si>
  <si>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</si>
  <si>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</si>
  <si>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</si>
  <si>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</si>
  <si>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</si>
  <si>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</si>
  <si>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</si>
  <si>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</si>
  <si>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</si>
  <si>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</si>
  <si>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</si>
  <si>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</si>
  <si>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</si>
  <si>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</si>
  <si>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</si>
  <si>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</si>
  <si>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</si>
  <si>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</si>
  <si>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</si>
  <si>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</si>
  <si>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</si>
  <si>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</si>
  <si>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</si>
  <si>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</si>
  <si>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</si>
  <si>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</si>
  <si>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</si>
  <si>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</si>
  <si>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</si>
  <si>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</si>
  <si>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</si>
  <si>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</si>
  <si>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</si>
  <si>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</si>
  <si>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</si>
  <si>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</si>
  <si>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</si>
  <si>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</si>
  <si>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</si>
  <si>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</si>
  <si>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</si>
  <si>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</si>
  <si>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</si>
  <si>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</si>
  <si>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</si>
  <si>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</si>
  <si>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</si>
  <si>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</si>
  <si>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</si>
  <si>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</si>
  <si>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</si>
  <si>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</si>
  <si>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</si>
  <si>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</si>
  <si>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</si>
  <si>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</si>
  <si>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</si>
  <si>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</si>
  <si>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</si>
  <si>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</si>
  <si>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</si>
  <si>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</si>
  <si>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</si>
  <si>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</si>
  <si>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</si>
  <si>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</si>
  <si>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</si>
  <si>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</si>
  <si>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</si>
  <si>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</si>
  <si>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</si>
  <si>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</si>
  <si>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</si>
  <si>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</si>
  <si>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</si>
  <si>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</si>
  <si>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</si>
  <si>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</si>
  <si>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</si>
  <si>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</si>
  <si>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</si>
  <si>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</si>
  <si>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</si>
  <si>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</si>
  <si>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</si>
  <si>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</si>
  <si>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</si>
  <si>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</si>
  <si>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</si>
  <si>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</si>
  <si>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</si>
  <si>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</si>
  <si>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</si>
  <si>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</si>
  <si>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</si>
  <si>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</si>
  <si>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</si>
  <si>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</si>
  <si>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</si>
  <si>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</si>
  <si>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</si>
  <si>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</si>
  <si>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</si>
  <si>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</si>
  <si>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</si>
  <si>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</si>
  <si>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</si>
  <si>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</si>
  <si>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</si>
  <si>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</si>
  <si>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</si>
  <si>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</si>
  <si>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</si>
  <si>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</si>
  <si>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</si>
  <si>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</si>
  <si>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</si>
  <si>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</si>
  <si>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</si>
  <si>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</si>
  <si>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</si>
  <si>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</si>
  <si>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</si>
  <si>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</si>
  <si>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</si>
  <si>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</si>
  <si>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</si>
  <si>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</si>
  <si>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</si>
  <si>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</si>
  <si>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</si>
  <si>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</si>
  <si>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</si>
  <si>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</si>
  <si>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</si>
  <si>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</si>
  <si>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</si>
  <si>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</si>
  <si>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</si>
  <si>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</si>
  <si>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</si>
  <si>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</si>
  <si>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</si>
  <si>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</si>
  <si>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</si>
  <si>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</si>
  <si>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</si>
  <si>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</si>
  <si>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</si>
  <si>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</si>
  <si>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</si>
  <si>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</si>
  <si>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</si>
  <si>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</si>
  <si>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</si>
  <si>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</si>
  <si>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</si>
  <si>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</si>
  <si>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</si>
  <si>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</si>
  <si>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</si>
  <si>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</si>
  <si>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</si>
  <si>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</si>
  <si>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</si>
  <si>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</si>
  <si>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</si>
  <si>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</si>
  <si>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</si>
  <si>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</si>
  <si>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</si>
  <si>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</si>
  <si>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</si>
  <si>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</si>
  <si>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</si>
  <si>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</si>
  <si>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</si>
  <si>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</si>
  <si>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</si>
  <si>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</si>
  <si>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</si>
  <si>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</si>
  <si>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</si>
  <si>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</si>
  <si>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</si>
  <si>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</si>
  <si>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</si>
  <si>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</si>
  <si>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</si>
  <si>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</si>
  <si>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</si>
  <si>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</si>
  <si>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</si>
  <si>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</si>
  <si>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</si>
  <si>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</si>
  <si>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</si>
  <si>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</si>
  <si>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</si>
  <si>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</si>
  <si>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</si>
  <si>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</si>
  <si>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</si>
  <si>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</si>
  <si>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</si>
  <si>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</si>
  <si>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</si>
  <si>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</si>
  <si>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</si>
  <si>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</si>
  <si>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</si>
  <si>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</si>
  <si>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</si>
  <si>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</si>
  <si>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</si>
  <si>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</si>
  <si>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</si>
  <si>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</si>
  <si>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</si>
  <si>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</si>
  <si>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</si>
  <si>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</si>
  <si>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</si>
  <si>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</si>
  <si>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</si>
  <si>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</si>
  <si>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</si>
  <si>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</si>
  <si>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</si>
  <si>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</si>
  <si>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</si>
  <si>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</si>
  <si>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</si>
  <si>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</si>
  <si>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</si>
  <si>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</si>
  <si>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</si>
  <si>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</si>
  <si>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</si>
  <si>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</si>
  <si>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</si>
  <si>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</si>
  <si>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</si>
  <si>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</si>
  <si>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</si>
  <si>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</si>
  <si>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</si>
  <si>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</si>
  <si>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</si>
  <si>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</si>
  <si>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</si>
  <si>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</si>
  <si>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</si>
  <si>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</si>
  <si>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</si>
  <si>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</si>
  <si>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</si>
  <si>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</si>
  <si>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</si>
  <si>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</si>
  <si>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</si>
  <si>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</si>
  <si>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</si>
  <si>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</si>
  <si>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</si>
  <si>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</si>
  <si>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</si>
  <si>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</si>
  <si>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</si>
  <si>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</si>
  <si>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</si>
  <si>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</si>
  <si>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</si>
  <si>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</si>
  <si>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</si>
  <si>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</si>
  <si>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</si>
  <si>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</si>
  <si>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</si>
  <si>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</si>
  <si>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</si>
  <si>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</si>
  <si>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</si>
  <si>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</si>
  <si>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</si>
  <si>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</si>
  <si>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</si>
  <si>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</si>
  <si>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</si>
  <si>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</si>
  <si>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</si>
  <si>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</si>
  <si>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</si>
  <si>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</si>
  <si>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</si>
  <si>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</si>
  <si>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</si>
  <si>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</si>
  <si>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</si>
  <si>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</si>
  <si>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</si>
  <si>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</si>
  <si>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</si>
  <si>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</si>
  <si>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</si>
  <si>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</si>
  <si>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</si>
  <si>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</si>
  <si>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</si>
  <si>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</si>
  <si>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</si>
  <si>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</si>
  <si>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</si>
  <si>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</si>
  <si>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</si>
  <si>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</si>
  <si>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</si>
  <si>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</si>
  <si>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</si>
  <si>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</si>
  <si>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</si>
  <si>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</si>
  <si>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</si>
  <si>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</si>
  <si>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</si>
  <si>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</si>
  <si>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</si>
  <si>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</si>
  <si>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</si>
  <si>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</si>
  <si>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</si>
  <si>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</si>
  <si>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</si>
  <si>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</si>
  <si>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</si>
  <si>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</si>
  <si>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</si>
  <si>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</si>
  <si>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</si>
  <si>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</si>
  <si>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</si>
  <si>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</si>
  <si>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</si>
  <si>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</si>
  <si>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</si>
  <si>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</si>
  <si>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</si>
  <si>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</si>
  <si>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</si>
  <si>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</si>
  <si>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</si>
  <si>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</si>
  <si>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</si>
  <si>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</si>
  <si>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</si>
  <si>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</si>
  <si>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</si>
  <si>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</si>
  <si>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</si>
  <si>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</si>
  <si>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</si>
  <si>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</si>
  <si>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</si>
  <si>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</si>
  <si>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</si>
  <si>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</si>
  <si>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</si>
  <si>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</si>
  <si>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</si>
  <si>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</si>
  <si>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</si>
  <si>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</si>
  <si>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</si>
  <si>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</si>
  <si>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</si>
  <si>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</si>
  <si>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</si>
  <si>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</si>
  <si>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</si>
  <si>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</si>
  <si>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</si>
  <si>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</si>
  <si>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</si>
  <si>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</si>
  <si>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</si>
  <si>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</si>
  <si>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</si>
  <si>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</si>
  <si>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</si>
  <si>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</si>
  <si>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</si>
  <si>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</si>
  <si>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</si>
  <si>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</si>
  <si>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</si>
  <si>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</si>
  <si>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</si>
  <si>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</si>
  <si>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</si>
  <si>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</si>
  <si>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</si>
  <si>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</si>
  <si>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</si>
  <si>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</si>
  <si>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</si>
  <si>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</si>
  <si>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</si>
  <si>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</si>
  <si>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</si>
  <si>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</si>
  <si>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</si>
  <si>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</si>
  <si>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</si>
  <si>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</si>
  <si>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</si>
  <si>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</si>
  <si>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</si>
  <si>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</si>
  <si>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</si>
  <si>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</si>
  <si>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</si>
  <si>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</si>
  <si>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</si>
  <si>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</si>
  <si>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</si>
  <si>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</si>
  <si>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</si>
  <si>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</si>
  <si>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</si>
  <si>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</si>
  <si>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</si>
  <si>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</si>
  <si>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</si>
  <si>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</si>
  <si>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</si>
  <si>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</si>
  <si>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</si>
  <si>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</si>
  <si>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</si>
  <si>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</si>
  <si>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</si>
  <si>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</si>
  <si>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</si>
  <si>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</si>
  <si>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</si>
  <si>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</si>
  <si>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</si>
  <si>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</si>
  <si>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</si>
  <si>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</si>
  <si>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</si>
  <si>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</si>
  <si>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</si>
  <si>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</si>
  <si>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</si>
  <si>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</si>
  <si>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</si>
  <si>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</si>
  <si>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</si>
  <si>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</si>
  <si>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</si>
  <si>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</si>
  <si>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</si>
  <si>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</si>
  <si>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</si>
  <si>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</si>
  <si>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</si>
  <si>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</si>
  <si>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</si>
  <si>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</si>
  <si>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</si>
  <si>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</si>
  <si>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</si>
  <si>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</si>
  <si>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</si>
  <si>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</si>
  <si>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</si>
  <si>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</si>
  <si>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</si>
  <si>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</si>
  <si>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</si>
  <si>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</si>
  <si>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</si>
  <si>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</si>
  <si>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</si>
  <si>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</si>
  <si>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</si>
  <si>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</si>
  <si>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</si>
  <si>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</si>
  <si>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</si>
  <si>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</si>
  <si>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</si>
  <si>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</si>
  <si>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</si>
  <si>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</si>
  <si>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</si>
  <si>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</si>
  <si>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</si>
  <si>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</si>
  <si>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</si>
  <si>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</si>
  <si>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</si>
  <si>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</si>
  <si>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</si>
  <si>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</si>
  <si>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</si>
  <si>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</si>
  <si>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</si>
  <si>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</si>
  <si>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</si>
  <si>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</si>
  <si>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</si>
  <si>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</si>
  <si>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</si>
  <si>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</si>
  <si>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</si>
  <si>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</si>
  <si>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</si>
  <si>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</si>
  <si>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</si>
  <si>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</si>
  <si>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</si>
  <si>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</si>
  <si>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</si>
  <si>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</si>
  <si>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</si>
  <si>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</si>
  <si>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</si>
  <si>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</si>
  <si>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</si>
  <si>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</si>
  <si>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</si>
  <si>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</si>
  <si>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</si>
  <si>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</si>
  <si>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</si>
  <si>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</si>
  <si>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</si>
  <si>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</si>
  <si>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</si>
  <si>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</si>
  <si>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</si>
  <si>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</si>
  <si>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</si>
  <si>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</si>
  <si>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</si>
  <si>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</si>
  <si>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</si>
  <si>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</si>
  <si>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</si>
  <si>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</si>
  <si>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</si>
  <si>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</si>
  <si>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</si>
  <si>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</si>
  <si>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</si>
  <si>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</si>
  <si>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</si>
  <si>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</si>
  <si>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</si>
  <si>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</si>
  <si>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</si>
  <si>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</si>
  <si>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</si>
  <si>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</si>
  <si>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</si>
  <si>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</si>
  <si>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</si>
  <si>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</si>
  <si>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</si>
  <si>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</si>
  <si>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</si>
  <si>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</si>
  <si>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</si>
  <si>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</si>
  <si>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</si>
  <si>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</si>
  <si>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</si>
  <si>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</si>
  <si>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</si>
  <si>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</si>
  <si>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</si>
  <si>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</si>
  <si>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</si>
  <si>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</si>
  <si>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</si>
  <si>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</si>
  <si>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</si>
  <si>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</si>
  <si>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</si>
  <si>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</si>
  <si>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</si>
  <si>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</si>
  <si>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</si>
  <si>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</si>
  <si>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</si>
  <si>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</si>
  <si>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</si>
  <si>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</si>
  <si>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</si>
  <si>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</si>
  <si>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</si>
  <si>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</si>
  <si>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</si>
  <si>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</si>
  <si>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</si>
  <si>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</si>
  <si>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</si>
  <si>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</si>
  <si>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</si>
  <si>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</si>
  <si>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</si>
  <si>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</si>
  <si>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</si>
  <si>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</si>
  <si>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</si>
  <si>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</si>
  <si>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</si>
  <si>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</si>
  <si>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</si>
  <si>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</si>
  <si>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</si>
  <si>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</si>
  <si>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</si>
  <si>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</si>
  <si>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</si>
  <si>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</si>
  <si>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</si>
  <si>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</si>
  <si>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</si>
  <si>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</si>
  <si>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</si>
  <si>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</si>
  <si>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</si>
  <si>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</si>
  <si>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</si>
  <si>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</si>
  <si>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</si>
  <si>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</si>
  <si>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</si>
  <si>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</si>
  <si>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</si>
  <si>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</si>
  <si>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</si>
  <si>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</si>
  <si>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</si>
  <si>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</si>
  <si>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</si>
  <si>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</si>
  <si>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</si>
  <si>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</si>
  <si>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</si>
  <si>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</si>
  <si>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</si>
  <si>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</si>
  <si>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</si>
  <si>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</si>
  <si>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</si>
  <si>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</si>
  <si>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</si>
  <si>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</si>
  <si>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</si>
  <si>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</si>
  <si>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</si>
  <si>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</si>
  <si>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</si>
  <si>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</si>
  <si>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</si>
  <si>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</si>
  <si>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</si>
  <si>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</si>
  <si>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</si>
  <si>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</si>
  <si>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</si>
  <si>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</si>
  <si>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</si>
  <si>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</si>
  <si>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</si>
  <si>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</si>
  <si>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</si>
  <si>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</si>
  <si>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</si>
  <si>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</si>
  <si>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</si>
  <si>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</si>
  <si>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</si>
  <si>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</si>
  <si>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</si>
  <si>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</si>
  <si>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</si>
  <si>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</si>
  <si>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</si>
  <si>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</si>
  <si>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</si>
  <si>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</si>
  <si>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</si>
  <si>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</si>
  <si>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</si>
  <si>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</si>
  <si>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</si>
  <si>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</si>
  <si>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</si>
  <si>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</si>
  <si>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</si>
  <si>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</si>
  <si>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</si>
  <si>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</si>
  <si>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</si>
  <si>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</si>
  <si>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</si>
  <si>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</si>
  <si>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</si>
  <si>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</si>
  <si>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</si>
  <si>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</si>
  <si>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</si>
  <si>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</si>
  <si>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</si>
  <si>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</si>
  <si>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</si>
  <si>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</si>
  <si>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</si>
  <si>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</si>
  <si>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</si>
  <si>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</si>
  <si>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</si>
  <si>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</si>
  <si>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</si>
  <si>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</si>
  <si>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</si>
  <si>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</si>
  <si>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</si>
  <si>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</si>
  <si>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</si>
  <si>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</si>
  <si>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</si>
  <si>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</si>
  <si>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</si>
  <si>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</si>
  <si>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</si>
  <si>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</si>
  <si>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</si>
  <si>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</si>
  <si>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</si>
  <si>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</si>
  <si>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</si>
  <si>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</si>
  <si>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</si>
  <si>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</si>
  <si>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</si>
  <si>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</si>
  <si>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</si>
  <si>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</si>
  <si>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</si>
  <si>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</si>
  <si>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</si>
  <si>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</si>
  <si>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</si>
  <si>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</si>
  <si>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</si>
  <si>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</si>
  <si>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</si>
  <si>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</si>
  <si>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</si>
  <si>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</si>
  <si>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</si>
  <si>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</si>
  <si>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</si>
  <si>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</si>
  <si>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</si>
  <si>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</si>
  <si>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</si>
  <si>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</si>
  <si>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</si>
  <si>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</si>
  <si>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</si>
  <si>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</si>
  <si>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</si>
  <si>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</si>
  <si>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</si>
  <si>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</si>
  <si>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</si>
  <si>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</si>
  <si>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</si>
  <si>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</si>
  <si>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</si>
  <si>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</si>
  <si>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</si>
  <si>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</si>
  <si>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</si>
  <si>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</si>
  <si>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</si>
  <si>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</si>
  <si>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</si>
  <si>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</si>
  <si>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</si>
  <si>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</si>
  <si>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</si>
  <si>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</si>
  <si>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</si>
  <si>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</si>
  <si>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</si>
  <si>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</si>
  <si>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</si>
  <si>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</si>
  <si>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</si>
  <si>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</si>
  <si>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</si>
  <si>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</si>
  <si>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</si>
  <si>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</si>
  <si>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</si>
  <si>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</si>
  <si>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</si>
  <si>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</si>
  <si>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</si>
  <si>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</si>
  <si>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</si>
  <si>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</si>
  <si>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</si>
  <si>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</si>
  <si>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</si>
  <si>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</si>
  <si>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</si>
  <si>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</si>
  <si>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</si>
  <si>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</si>
  <si>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</si>
  <si>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</si>
  <si>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</si>
  <si>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</si>
  <si>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</si>
  <si>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</si>
  <si>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</si>
  <si>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</si>
  <si>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</si>
  <si>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</si>
  <si>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</si>
  <si>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</si>
  <si>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</si>
  <si>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</si>
  <si>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</si>
  <si>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</si>
  <si>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</si>
  <si>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</si>
  <si>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</si>
  <si>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</si>
  <si>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</si>
  <si>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</si>
  <si>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</si>
  <si>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</si>
  <si>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</si>
  <si>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</si>
  <si>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</si>
  <si>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</si>
  <si>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</si>
  <si>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</si>
  <si>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</si>
  <si>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</si>
  <si>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</si>
  <si>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</si>
  <si>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</si>
  <si>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</si>
  <si>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</si>
  <si>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</si>
  <si>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</si>
  <si>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</si>
  <si>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</si>
  <si>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</si>
  <si>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</si>
  <si>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</si>
  <si>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</si>
  <si>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</si>
  <si>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</si>
  <si>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</si>
  <si>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</si>
  <si>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</si>
  <si>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</si>
  <si>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</si>
  <si>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</si>
  <si>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</si>
  <si>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</si>
  <si>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</si>
  <si>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</si>
  <si>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</si>
  <si>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</si>
  <si>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</si>
  <si>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</si>
  <si>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</si>
  <si>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</si>
  <si>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</si>
  <si>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</si>
  <si>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</si>
  <si>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</si>
  <si>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</si>
  <si>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</si>
  <si>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</si>
  <si>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</si>
  <si>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</si>
  <si>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</si>
  <si>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</si>
  <si>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</si>
  <si>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</si>
  <si>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</si>
  <si>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</si>
  <si>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</si>
  <si>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</si>
  <si>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</si>
  <si>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</si>
  <si>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</si>
  <si>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</si>
  <si>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</si>
  <si>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</si>
  <si>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</si>
  <si>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</si>
  <si>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</si>
  <si>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</si>
  <si>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</si>
  <si>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</si>
  <si>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</si>
  <si>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</si>
  <si>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</si>
  <si>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</si>
  <si>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</si>
  <si>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</si>
  <si>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</si>
  <si>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</si>
  <si>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</si>
  <si>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</si>
  <si>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</si>
  <si>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</si>
  <si>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</si>
  <si>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</si>
  <si>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</si>
  <si>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</si>
  <si>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</si>
  <si>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</si>
  <si>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</si>
  <si>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</si>
  <si>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</si>
  <si>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</si>
  <si>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</si>
  <si>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</si>
  <si>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</si>
  <si>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</si>
  <si>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</si>
  <si>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</si>
  <si>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</si>
  <si>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</si>
  <si>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</si>
  <si>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</si>
  <si>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</si>
  <si>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</si>
  <si>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</si>
  <si>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</si>
  <si>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</si>
  <si>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</si>
  <si>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</si>
  <si>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</si>
  <si>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</si>
  <si>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</si>
  <si>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</si>
  <si>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</si>
  <si>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</si>
  <si>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</si>
  <si>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</si>
  <si>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</si>
  <si>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</si>
  <si>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</si>
  <si>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</si>
  <si>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</si>
  <si>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</si>
  <si>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</si>
  <si>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</si>
  <si>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</si>
  <si>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</si>
  <si>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</si>
  <si>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</si>
  <si>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</si>
  <si>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</si>
  <si>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</si>
  <si>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</si>
  <si>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</si>
  <si>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</si>
  <si>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</si>
  <si>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</si>
  <si>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</si>
  <si>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</si>
  <si>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</si>
  <si>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</si>
  <si>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</si>
  <si>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</si>
  <si>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</si>
  <si>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</si>
  <si>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</si>
  <si>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</si>
  <si>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</si>
  <si>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</si>
  <si>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</si>
  <si>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</si>
  <si>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</si>
  <si>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</si>
  <si>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</si>
  <si>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</si>
  <si>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</si>
  <si>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</si>
  <si>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</si>
  <si>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</si>
  <si>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</si>
  <si>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</si>
  <si>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</si>
  <si>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</si>
  <si>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</si>
  <si>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</si>
  <si>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</si>
  <si>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</si>
  <si>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</si>
  <si>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</si>
  <si>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</si>
  <si>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</si>
  <si>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</si>
  <si>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</si>
  <si>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</si>
  <si>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</si>
  <si>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</si>
  <si>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</si>
  <si>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</si>
  <si>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</si>
  <si>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</si>
  <si>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</si>
  <si>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</si>
  <si>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</si>
  <si>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</si>
  <si>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</si>
  <si>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</si>
  <si>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</si>
  <si>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</si>
  <si>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</si>
  <si>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</si>
  <si>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</si>
  <si>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</si>
  <si>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</si>
  <si>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</si>
  <si>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</si>
  <si>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</si>
  <si>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</si>
  <si>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</si>
  <si>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</si>
  <si>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</si>
  <si>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</si>
  <si>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</si>
  <si>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</si>
  <si>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</si>
  <si>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</si>
  <si>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</si>
  <si>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</si>
  <si>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</si>
  <si>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</si>
  <si>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</si>
  <si>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</si>
  <si>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</si>
  <si>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</si>
  <si>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</si>
  <si>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</si>
  <si>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</si>
  <si>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</si>
  <si>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</si>
  <si>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</si>
  <si>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</si>
  <si>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</si>
  <si>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</si>
  <si>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</si>
  <si>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</si>
  <si>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</si>
  <si>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</si>
  <si>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</si>
  <si>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</si>
  <si>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</si>
  <si>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</si>
  <si>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</si>
  <si>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</si>
  <si>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</si>
  <si>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</si>
  <si>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</si>
  <si>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</si>
  <si>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</si>
  <si>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</si>
  <si>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</si>
  <si>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</si>
  <si>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</si>
  <si>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</si>
  <si>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</si>
  <si>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</si>
  <si>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</si>
  <si>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</si>
  <si>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</si>
  <si>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</si>
  <si>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</si>
  <si>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</si>
  <si>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</si>
  <si>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</si>
  <si>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</si>
  <si>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</si>
  <si>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</si>
  <si>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</si>
  <si>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</si>
  <si>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</si>
  <si>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</si>
  <si>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</si>
  <si>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</si>
  <si>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</si>
  <si>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</si>
  <si>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</si>
  <si>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</si>
  <si>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</si>
  <si>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</si>
  <si>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</si>
  <si>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</si>
  <si>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</si>
  <si>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</si>
  <si>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</si>
  <si>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</si>
  <si>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</si>
  <si>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</si>
  <si>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</si>
  <si>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</si>
  <si>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</si>
  <si>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</si>
  <si>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</si>
  <si>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</si>
  <si>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</si>
  <si>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</si>
  <si>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</si>
  <si>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</si>
  <si>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</si>
  <si>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</si>
  <si>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</si>
  <si>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</si>
  <si>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</si>
  <si>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</si>
  <si>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</si>
  <si>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</si>
  <si>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</si>
  <si>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</si>
  <si>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</si>
  <si>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</si>
  <si>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</si>
  <si>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</si>
  <si>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</si>
  <si>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</si>
  <si>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</si>
  <si>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</si>
  <si>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</si>
  <si>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</si>
  <si>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</si>
  <si>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</si>
  <si>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</si>
  <si>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</si>
  <si>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</si>
  <si>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</si>
  <si>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</si>
  <si>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</si>
  <si>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</si>
  <si>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</si>
  <si>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</si>
  <si>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</si>
  <si>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</si>
  <si>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</si>
  <si>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</si>
  <si>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</si>
  <si>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</si>
  <si>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</si>
  <si>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</si>
  <si>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</si>
  <si>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</si>
  <si>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</si>
  <si>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</si>
  <si>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</si>
  <si>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</si>
  <si>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</si>
  <si>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</si>
  <si>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</si>
  <si>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</si>
  <si>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</si>
  <si>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</si>
  <si>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</si>
  <si>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</si>
  <si>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</si>
  <si>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</si>
  <si>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</si>
  <si>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</si>
  <si>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</si>
  <si>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</si>
  <si>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</si>
  <si>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</si>
  <si>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</si>
  <si>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</si>
  <si>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</si>
  <si>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</si>
  <si>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</si>
  <si>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</si>
  <si>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</si>
  <si>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</si>
  <si>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</si>
  <si>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</si>
  <si>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</si>
  <si>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</si>
  <si>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</si>
  <si>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</si>
  <si>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</si>
  <si>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</si>
  <si>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</si>
  <si>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</si>
  <si>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</si>
  <si>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</si>
  <si>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</si>
  <si>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</si>
  <si>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</si>
  <si>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</si>
  <si>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</si>
  <si>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</si>
  <si>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</si>
  <si>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</si>
  <si>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</si>
  <si>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</si>
  <si>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</si>
  <si>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</si>
  <si>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</si>
  <si>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</si>
  <si>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</si>
  <si>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</si>
  <si>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</si>
  <si>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</si>
  <si>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</si>
  <si>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</si>
  <si>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</si>
  <si>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</si>
  <si>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</si>
  <si>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</si>
  <si>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</si>
  <si>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</si>
  <si>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</si>
  <si>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</si>
  <si>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</si>
  <si>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</si>
  <si>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</si>
  <si>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</si>
  <si>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</si>
  <si>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</si>
  <si>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</si>
  <si>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</si>
  <si>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</si>
  <si>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</si>
  <si>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</si>
  <si>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</si>
  <si>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</si>
  <si>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</si>
  <si>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</si>
  <si>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</si>
  <si>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</si>
  <si>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</si>
  <si>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</si>
  <si>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</si>
  <si>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</si>
  <si>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</si>
  <si>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</si>
  <si>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</si>
  <si>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</si>
  <si>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</si>
  <si>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</si>
  <si>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</si>
  <si>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</si>
  <si>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</si>
  <si>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</si>
  <si>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</si>
  <si>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</si>
  <si>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</si>
  <si>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</si>
  <si>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</si>
  <si>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</si>
  <si>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</si>
  <si>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</si>
  <si>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</si>
  <si>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</si>
  <si>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</si>
  <si>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</si>
  <si>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</si>
  <si>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</si>
  <si>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</si>
  <si>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</si>
  <si>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</si>
  <si>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</si>
  <si>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</si>
  <si>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</si>
  <si>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</si>
  <si>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</si>
  <si>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</si>
  <si>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</si>
  <si>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</si>
  <si>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</si>
  <si>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</si>
  <si>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</si>
  <si>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</si>
  <si>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</si>
  <si>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</si>
  <si>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</si>
  <si>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</si>
  <si>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</si>
  <si>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</si>
  <si>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</si>
  <si>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</si>
  <si>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</si>
  <si>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</si>
  <si>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</si>
  <si>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</si>
  <si>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</si>
  <si>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</si>
  <si>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</si>
  <si>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</si>
  <si>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</si>
  <si>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</si>
  <si>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</si>
  <si>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</si>
  <si>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</si>
  <si>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</si>
  <si>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</si>
  <si>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</si>
  <si>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</si>
  <si>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</si>
  <si>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</si>
  <si>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</si>
  <si>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</si>
  <si>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</si>
  <si>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</si>
  <si>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</si>
  <si>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</si>
  <si>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</si>
  <si>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</si>
  <si>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</si>
  <si>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</si>
  <si>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</si>
  <si>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</si>
  <si>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</si>
  <si>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</si>
  <si>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</si>
  <si>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</si>
  <si>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</si>
  <si>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</si>
  <si>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</si>
  <si>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</si>
  <si>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</si>
  <si>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</si>
  <si>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</si>
  <si>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</si>
  <si>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</si>
  <si>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</si>
  <si>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</si>
  <si>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</si>
  <si>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</si>
  <si>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</si>
  <si>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</si>
  <si>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</si>
  <si>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</si>
  <si>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</si>
  <si>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</si>
  <si>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</si>
  <si>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</si>
  <si>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</si>
  <si>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</si>
  <si>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</si>
  <si>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</si>
  <si>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</si>
  <si>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</si>
  <si>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</si>
  <si>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</si>
  <si>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</si>
  <si>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</si>
  <si>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</si>
  <si>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</si>
  <si>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</si>
  <si>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</si>
  <si>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</si>
  <si>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</si>
  <si>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</si>
  <si>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</si>
  <si>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</si>
  <si>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</si>
  <si>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</si>
  <si>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</si>
  <si>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</si>
  <si>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</si>
  <si>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</si>
  <si>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</si>
  <si>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</si>
  <si>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</si>
  <si>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</si>
  <si>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</si>
  <si>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</si>
  <si>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</si>
  <si>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</si>
  <si>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</si>
  <si>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</si>
  <si>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</si>
  <si>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</si>
  <si>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</si>
  <si>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</si>
  <si>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</si>
  <si>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</si>
  <si>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</si>
  <si>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</si>
  <si>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</si>
  <si>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</si>
  <si>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</si>
  <si>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</si>
  <si>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</si>
  <si>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</si>
  <si>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</si>
  <si>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</si>
  <si>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</si>
  <si>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</si>
  <si>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</si>
  <si>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</si>
  <si>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</si>
  <si>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</si>
  <si>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</si>
  <si>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</si>
  <si>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</si>
  <si>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</si>
  <si>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</si>
  <si>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</si>
  <si>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</si>
  <si>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</si>
  <si>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</si>
  <si>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</si>
  <si>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</si>
  <si>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</si>
  <si>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</si>
  <si>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</si>
  <si>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</si>
  <si>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</si>
  <si>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</si>
  <si>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</si>
  <si>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</si>
  <si>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</si>
  <si>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</si>
  <si>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</si>
  <si>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</si>
  <si>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</si>
  <si>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</si>
  <si>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</si>
  <si>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</si>
  <si>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</si>
  <si>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</si>
  <si>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</si>
  <si>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</si>
  <si>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</si>
  <si>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</si>
  <si>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</si>
  <si>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</si>
  <si>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</si>
  <si>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</si>
  <si>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</si>
  <si>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</si>
  <si>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</si>
  <si>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</si>
  <si>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</si>
  <si>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</si>
  <si>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</si>
  <si>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</si>
  <si>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</si>
  <si>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</si>
  <si>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</si>
  <si>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</si>
  <si>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</si>
  <si>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</si>
  <si>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</si>
  <si>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</si>
  <si>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</si>
  <si>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</si>
  <si>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</si>
  <si>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</si>
  <si>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</si>
  <si>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</si>
  <si>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</si>
  <si>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</si>
  <si>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</si>
  <si>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</si>
  <si>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</si>
  <si>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</si>
  <si>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</si>
  <si>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</si>
  <si>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</si>
  <si>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</si>
  <si>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</si>
  <si>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</si>
  <si>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</si>
  <si>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</si>
  <si>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</si>
  <si>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</si>
  <si>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</si>
  <si>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</si>
  <si>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</si>
  <si>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</si>
  <si>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</si>
  <si>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</si>
  <si>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</si>
  <si>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</si>
  <si>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</si>
  <si>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</si>
  <si>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</si>
  <si>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</si>
  <si>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</si>
  <si>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</si>
  <si>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</si>
  <si>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</si>
  <si>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</si>
  <si>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</si>
  <si>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</si>
  <si>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</si>
  <si>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</si>
  <si>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</si>
  <si>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</si>
  <si>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</si>
  <si>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</si>
  <si>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</si>
  <si>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</si>
  <si>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</si>
  <si>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</si>
  <si>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</si>
  <si>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</si>
  <si>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</si>
  <si>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</si>
  <si>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</si>
  <si>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</si>
  <si>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</si>
  <si>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</si>
  <si>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</si>
  <si>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</si>
  <si>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</si>
  <si>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</si>
  <si>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</si>
  <si>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</si>
  <si>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</si>
  <si>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</si>
  <si>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</si>
  <si>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</si>
  <si>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</si>
  <si>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</si>
  <si>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</si>
  <si>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</si>
  <si>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</si>
  <si>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</si>
  <si>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</si>
  <si>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</si>
  <si>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</si>
  <si>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</si>
  <si>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</si>
  <si>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</si>
  <si>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</si>
  <si>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</si>
  <si>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</si>
  <si>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</si>
  <si>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</si>
  <si>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</si>
  <si>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</si>
  <si>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</si>
  <si>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</si>
  <si>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</si>
  <si>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</si>
  <si>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</si>
  <si>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</si>
  <si>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</si>
  <si>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</si>
  <si>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</si>
  <si>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</si>
  <si>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</si>
  <si>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</si>
  <si>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</si>
  <si>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</si>
  <si>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</si>
  <si>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</si>
  <si>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</si>
  <si>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</si>
  <si>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</si>
  <si>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</si>
  <si>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</si>
  <si>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</si>
  <si>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</si>
  <si>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</si>
  <si>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</si>
  <si>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</si>
  <si>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</si>
  <si>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</si>
  <si>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</si>
  <si>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</si>
  <si>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</si>
  <si>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</si>
  <si>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</si>
  <si>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</si>
  <si>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</si>
  <si>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</si>
  <si>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</si>
  <si>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</si>
  <si>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</si>
  <si>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</si>
  <si>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</si>
  <si>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</si>
  <si>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</si>
  <si>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</si>
  <si>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</si>
  <si>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</si>
  <si>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</si>
  <si>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</si>
  <si>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</si>
  <si>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</si>
  <si>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</si>
  <si>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</si>
  <si>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</si>
  <si>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</si>
  <si>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</si>
  <si>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</si>
  <si>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</si>
  <si>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</si>
  <si>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</si>
  <si>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</si>
  <si>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</si>
  <si>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</si>
  <si>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</si>
  <si>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</si>
  <si>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</si>
  <si>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</si>
  <si>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</si>
  <si>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</si>
  <si>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</si>
  <si>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</si>
  <si>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</si>
  <si>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</si>
  <si>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</si>
  <si>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</si>
  <si>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</si>
  <si>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</si>
  <si>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</si>
  <si>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</si>
  <si>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</si>
  <si>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</si>
  <si>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</si>
  <si>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</si>
  <si>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</si>
  <si>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</si>
  <si>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</si>
  <si>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</si>
  <si>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</si>
  <si>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</si>
  <si>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</si>
  <si>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</si>
  <si>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</si>
  <si>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</si>
  <si>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</si>
  <si>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</si>
  <si>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</si>
  <si>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</si>
  <si>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</si>
  <si>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</si>
  <si>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</si>
  <si>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</si>
  <si>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</si>
  <si>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</si>
  <si>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</si>
  <si>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</si>
  <si>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</si>
  <si>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</si>
  <si>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</si>
  <si>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</si>
  <si>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</si>
  <si>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</si>
  <si>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</si>
  <si>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</si>
  <si>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</si>
  <si>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</si>
  <si>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</si>
  <si>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</si>
  <si>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</si>
  <si>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</si>
  <si>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</si>
  <si>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</si>
  <si>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</si>
  <si>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</si>
  <si>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</si>
  <si>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</si>
  <si>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</si>
  <si>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</si>
  <si>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</si>
  <si>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</si>
  <si>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</si>
  <si>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</si>
  <si>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</si>
  <si>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</si>
  <si>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</si>
  <si>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</si>
  <si>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</si>
  <si>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</si>
  <si>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</si>
  <si>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</si>
  <si>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</si>
  <si>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</si>
  <si>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</si>
  <si>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</si>
  <si>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</si>
  <si>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</si>
  <si>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</si>
  <si>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</si>
  <si>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</si>
  <si>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</si>
  <si>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</si>
  <si>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</si>
  <si>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</si>
  <si>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</si>
  <si>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</si>
  <si>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</si>
  <si>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</si>
  <si>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</si>
  <si>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</si>
  <si>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</si>
  <si>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</si>
  <si>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</si>
  <si>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</si>
  <si>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</si>
  <si>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</si>
  <si>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</si>
  <si>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</si>
  <si>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</si>
  <si>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</si>
  <si>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</si>
  <si>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</si>
  <si>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</si>
  <si>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</si>
  <si>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</si>
  <si>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</si>
  <si>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</si>
  <si>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</si>
  <si>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</si>
  <si>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</si>
  <si>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</si>
  <si>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</si>
  <si>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</si>
  <si>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</si>
  <si>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</si>
  <si>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</si>
  <si>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</si>
  <si>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</si>
  <si>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</si>
  <si>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</si>
  <si>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</si>
  <si>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</si>
  <si>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</si>
  <si>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</si>
  <si>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</si>
  <si>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</si>
  <si>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</si>
  <si>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</si>
  <si>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</si>
  <si>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</si>
  <si>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</si>
  <si>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</si>
  <si>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</si>
  <si>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</si>
  <si>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</si>
  <si>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</si>
  <si>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</si>
  <si>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</si>
  <si>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</si>
  <si>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</si>
  <si>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</si>
  <si>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</si>
  <si>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</si>
  <si>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</si>
  <si>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</si>
  <si>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</si>
  <si>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</si>
  <si>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</si>
  <si>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</si>
  <si>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</si>
  <si>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</si>
  <si>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</si>
  <si>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</si>
  <si>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</si>
  <si>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</si>
  <si>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</si>
  <si>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</si>
  <si>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</si>
  <si>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</si>
  <si>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</si>
  <si>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</si>
  <si>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</si>
  <si>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</si>
  <si>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</si>
  <si>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</si>
  <si>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</si>
  <si>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</si>
  <si>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</si>
  <si>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</si>
  <si>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</si>
  <si>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</si>
  <si>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</si>
  <si>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</si>
  <si>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</si>
  <si>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</si>
  <si>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</si>
  <si>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</si>
  <si>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</si>
  <si>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</si>
  <si>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</si>
  <si>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</si>
  <si>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</si>
  <si>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</si>
  <si>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</si>
  <si>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</si>
  <si>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</si>
  <si>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</si>
  <si>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</si>
  <si>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</si>
  <si>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</si>
  <si>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</si>
  <si>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</si>
  <si>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</si>
  <si>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</si>
  <si>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</si>
  <si>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</si>
  <si>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</si>
  <si>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</si>
  <si>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</si>
  <si>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</si>
  <si>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</si>
  <si>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</si>
  <si>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</si>
  <si>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</si>
  <si>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</si>
  <si>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</si>
  <si>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</si>
  <si>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</si>
  <si>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</si>
  <si>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</si>
  <si>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</si>
  <si>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</si>
  <si>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</si>
  <si>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</si>
  <si>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</si>
  <si>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</si>
  <si>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</si>
  <si>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</si>
  <si>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</si>
  <si>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</si>
  <si>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</si>
  <si>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</si>
  <si>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</si>
  <si>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</si>
  <si>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</si>
  <si>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</si>
  <si>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</si>
  <si>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</si>
  <si>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</si>
  <si>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</si>
  <si>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</si>
  <si>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</si>
  <si>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</si>
  <si>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</si>
  <si>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</si>
  <si>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</si>
  <si>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</si>
  <si>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</si>
  <si>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</si>
  <si>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</si>
  <si>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</si>
  <si>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</si>
  <si>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</si>
  <si>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</si>
  <si>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</si>
  <si>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</si>
  <si>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</si>
  <si>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</si>
  <si>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</si>
  <si>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</si>
  <si>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</si>
  <si>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</si>
  <si>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</si>
  <si>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</si>
  <si>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</si>
  <si>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</si>
  <si>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</si>
  <si>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</si>
  <si>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</si>
  <si>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</si>
  <si>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</si>
  <si>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</si>
  <si>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</si>
  <si>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</si>
  <si>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</si>
  <si>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</si>
  <si>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</si>
  <si>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</si>
  <si>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</si>
  <si>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</si>
  <si>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</si>
  <si>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</si>
  <si>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</si>
  <si>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</si>
  <si>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</si>
  <si>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</si>
  <si>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</si>
  <si>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</si>
  <si>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</si>
  <si>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</si>
  <si>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</si>
  <si>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</si>
  <si>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</si>
  <si>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</si>
  <si>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</si>
  <si>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</si>
  <si>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</si>
  <si>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</si>
  <si>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</si>
  <si>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</si>
  <si>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</si>
  <si>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</si>
  <si>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</si>
  <si>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</si>
  <si>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</si>
  <si>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</si>
  <si>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</si>
  <si>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</si>
  <si>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</si>
  <si>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</si>
  <si>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</si>
  <si>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</si>
  <si>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</si>
  <si>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</si>
  <si>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</si>
  <si>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</si>
  <si>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</si>
  <si>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</si>
  <si>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</si>
  <si>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</si>
  <si>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</si>
  <si>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</si>
  <si>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</si>
  <si>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</si>
  <si>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</si>
  <si>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</si>
  <si>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</si>
  <si>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</si>
  <si>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</si>
  <si>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</si>
  <si>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</si>
  <si>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</si>
  <si>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</si>
  <si>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</si>
  <si>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</si>
  <si>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</si>
  <si>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</si>
  <si>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</si>
  <si>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</si>
  <si>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</si>
  <si>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</si>
  <si>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</si>
  <si>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</si>
  <si>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</si>
  <si>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</si>
  <si>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</si>
  <si>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</si>
  <si>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</si>
  <si>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</si>
  <si>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</si>
  <si>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</si>
  <si>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</si>
  <si>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</si>
  <si>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</si>
  <si>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</si>
  <si>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</si>
  <si>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</si>
  <si>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</si>
  <si>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</si>
  <si>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</si>
  <si>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</si>
  <si>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</si>
  <si>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</si>
  <si>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</si>
  <si>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</si>
  <si>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</si>
  <si>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</si>
  <si>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</si>
  <si>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</si>
  <si>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</si>
  <si>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</si>
  <si>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</si>
  <si>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</si>
  <si>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</si>
  <si>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</si>
  <si>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</si>
  <si>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</si>
  <si>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</si>
  <si>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</si>
  <si>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</si>
  <si>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</si>
  <si>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</si>
  <si>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</si>
  <si>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</si>
  <si>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</si>
  <si>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</si>
  <si>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</si>
  <si>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</si>
  <si>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</si>
  <si>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</si>
  <si>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</si>
  <si>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</si>
  <si>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</si>
  <si>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</si>
  <si>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</si>
  <si>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</si>
  <si>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</si>
  <si>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</si>
  <si>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</si>
  <si>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</si>
  <si>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</si>
  <si>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</si>
  <si>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</si>
  <si>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</si>
  <si>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</si>
  <si>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</si>
  <si>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</si>
  <si>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</si>
  <si>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</si>
  <si>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</si>
  <si>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</si>
  <si>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</si>
  <si>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</si>
  <si>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</si>
  <si>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</si>
  <si>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</si>
  <si>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</si>
  <si>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</si>
  <si>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</si>
  <si>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</si>
  <si>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</si>
  <si>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</si>
  <si>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</si>
  <si>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</si>
  <si>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</si>
  <si>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</si>
  <si>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</si>
  <si>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</si>
  <si>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</si>
  <si>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</si>
  <si>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</si>
  <si>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</si>
  <si>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</si>
  <si>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</si>
  <si>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</si>
  <si>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</si>
  <si>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</si>
  <si>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</si>
  <si>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</si>
  <si>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</si>
  <si>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</si>
  <si>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</si>
  <si>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</si>
  <si>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</si>
  <si>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</si>
  <si>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</si>
  <si>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</si>
  <si>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</si>
  <si>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</si>
  <si>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</si>
  <si>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</si>
  <si>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</si>
  <si>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</si>
  <si>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</si>
  <si>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</si>
  <si>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</si>
  <si>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</si>
  <si>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</si>
  <si>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</si>
  <si>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</si>
  <si>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</si>
  <si>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</si>
  <si>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</si>
  <si>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</si>
  <si>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</si>
  <si>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</si>
  <si>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</si>
  <si>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</si>
  <si>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</si>
  <si>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</si>
  <si>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</si>
  <si>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</si>
  <si>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</si>
  <si>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</si>
  <si>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</si>
  <si>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</si>
  <si>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</si>
  <si>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</si>
  <si>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</si>
  <si>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</si>
  <si>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</si>
  <si>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</si>
  <si>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</si>
  <si>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</si>
  <si>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</si>
  <si>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</si>
  <si>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</si>
  <si>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</si>
  <si>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</si>
  <si>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</si>
  <si>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</si>
  <si>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</si>
  <si>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</si>
  <si>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</si>
  <si>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</si>
  <si>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</si>
  <si>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</si>
  <si>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</si>
  <si>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</si>
  <si>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</si>
  <si>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</si>
  <si>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</si>
  <si>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</si>
  <si>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</si>
  <si>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</si>
  <si>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</si>
  <si>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</si>
  <si>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</si>
  <si>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</si>
  <si>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</si>
  <si>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</si>
  <si>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</si>
  <si>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</si>
  <si>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</si>
  <si>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</si>
  <si>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</si>
  <si>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</si>
  <si>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</si>
  <si>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</si>
  <si>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</si>
  <si>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</si>
  <si>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</si>
  <si>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</si>
  <si>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</si>
  <si>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</si>
  <si>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</si>
  <si>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</si>
  <si>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</si>
  <si>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</si>
  <si>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</si>
  <si>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</si>
  <si>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</si>
  <si>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</si>
  <si>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</si>
  <si>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</si>
  <si>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</si>
  <si>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</si>
  <si>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</si>
  <si>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</si>
  <si>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</si>
  <si>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</si>
  <si>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</si>
  <si>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</si>
  <si>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</si>
  <si>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</si>
  <si>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</si>
  <si>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</si>
  <si>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</si>
  <si>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</si>
  <si>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</si>
  <si>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</si>
  <si>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</si>
  <si>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</si>
  <si>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</si>
  <si>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</si>
  <si>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</si>
  <si>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</si>
  <si>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</si>
  <si>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</si>
  <si>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</si>
  <si>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</si>
  <si>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</si>
  <si>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</si>
  <si>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</si>
  <si>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</si>
  <si>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</si>
  <si>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</si>
  <si>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</si>
  <si>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</si>
  <si>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</si>
  <si>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</si>
  <si>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</si>
  <si>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</si>
  <si>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</si>
  <si>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</si>
  <si>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</si>
  <si>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</si>
  <si>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</si>
  <si>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</si>
  <si>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</si>
  <si>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</si>
  <si>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</si>
  <si>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</si>
  <si>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</si>
  <si>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</si>
  <si>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</si>
  <si>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</si>
  <si>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</si>
  <si>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</si>
  <si>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</si>
  <si>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</si>
  <si>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</si>
  <si>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</si>
  <si>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</si>
  <si>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</si>
  <si>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</si>
  <si>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</si>
  <si>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</si>
  <si>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</si>
  <si>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</si>
  <si>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</si>
  <si>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</si>
  <si>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</si>
  <si>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</si>
  <si>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</si>
  <si>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</si>
  <si>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</si>
  <si>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</si>
  <si>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</si>
  <si>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</si>
  <si>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</si>
  <si>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</si>
  <si>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</si>
  <si>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</si>
  <si>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</si>
  <si>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</si>
  <si>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</si>
  <si>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</si>
  <si>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</si>
  <si>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</si>
  <si>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</si>
  <si>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</si>
  <si>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</si>
  <si>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</si>
  <si>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</si>
  <si>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</si>
  <si>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</si>
  <si>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</si>
  <si>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</si>
  <si>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</si>
  <si>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</si>
  <si>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</si>
  <si>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</si>
  <si>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</si>
  <si>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</si>
  <si>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</si>
  <si>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</si>
  <si>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</si>
  <si>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</si>
  <si>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</si>
  <si>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</si>
  <si>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</si>
  <si>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</si>
  <si>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</si>
  <si>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</si>
  <si>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</si>
  <si>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</si>
  <si>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</si>
  <si>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</si>
  <si>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</si>
  <si>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</si>
  <si>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</si>
  <si>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</si>
  <si>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</si>
  <si>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</si>
  <si>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</si>
  <si>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</si>
  <si>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</si>
  <si>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</si>
  <si>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</si>
  <si>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</si>
  <si>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</si>
  <si>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</si>
  <si>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</si>
  <si>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</si>
  <si>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</si>
  <si>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</si>
  <si>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</si>
  <si>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</si>
  <si>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</si>
  <si>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</si>
  <si>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</si>
  <si>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</si>
  <si>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</si>
  <si>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</si>
  <si>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</si>
  <si>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</si>
  <si>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</si>
  <si>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</si>
  <si>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</si>
  <si>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</si>
  <si>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</si>
  <si>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</si>
  <si>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</si>
  <si>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</si>
  <si>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</si>
  <si>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</si>
  <si>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</si>
  <si>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</si>
  <si>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</si>
  <si>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</si>
  <si>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</si>
  <si>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</si>
  <si>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</si>
  <si>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</si>
  <si>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</si>
  <si>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</si>
  <si>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</si>
  <si>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</si>
  <si>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</si>
  <si>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</si>
  <si>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</si>
  <si>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</si>
  <si>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</si>
  <si>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</si>
  <si>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</si>
  <si>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</si>
  <si>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</si>
  <si>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</si>
  <si>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</si>
  <si>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</si>
  <si>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</si>
  <si>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</si>
  <si>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</si>
  <si>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</si>
  <si>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</si>
  <si>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</si>
  <si>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</si>
  <si>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</si>
  <si>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</si>
  <si>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</si>
  <si>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</si>
  <si>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</si>
  <si>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</si>
  <si>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</si>
  <si>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</si>
  <si>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</si>
  <si>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</si>
  <si>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</si>
  <si>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</si>
  <si>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</si>
  <si>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</si>
  <si>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</si>
  <si>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</si>
  <si>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</si>
  <si>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</si>
  <si>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</si>
  <si>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</si>
  <si>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</si>
  <si>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</si>
  <si>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</si>
  <si>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</si>
  <si>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</si>
  <si>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</si>
  <si>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</si>
  <si>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</si>
  <si>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</si>
  <si>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</si>
  <si>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</si>
  <si>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</si>
  <si>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</si>
  <si>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</si>
  <si>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</si>
  <si>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</si>
  <si>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</si>
  <si>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</si>
  <si>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</si>
  <si>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</si>
  <si>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</si>
  <si>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</si>
  <si>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</si>
  <si>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</si>
  <si>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</si>
  <si>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</si>
  <si>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</si>
  <si>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</si>
  <si>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</si>
  <si>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</si>
  <si>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</si>
  <si>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</si>
  <si>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</si>
  <si>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</si>
  <si>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</si>
  <si>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</si>
  <si>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</si>
  <si>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</si>
  <si>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</si>
  <si>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</si>
  <si>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</si>
  <si>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</si>
  <si>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</si>
  <si>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</si>
  <si>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</si>
  <si>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</si>
  <si>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</si>
  <si>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</si>
  <si>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</si>
  <si>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</si>
  <si>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</si>
  <si>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</si>
  <si>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</si>
  <si>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</si>
  <si>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</si>
  <si>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</si>
  <si>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</si>
  <si>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</si>
  <si>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</si>
  <si>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</si>
  <si>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</si>
  <si>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</si>
  <si>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</si>
  <si>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</si>
  <si>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</si>
  <si>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</si>
  <si>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</si>
  <si>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</si>
  <si>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</si>
  <si>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</si>
  <si>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</si>
  <si>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</si>
  <si>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</si>
  <si>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</si>
  <si>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</si>
  <si>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</si>
  <si>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</si>
  <si>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</si>
  <si>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</si>
  <si>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</si>
  <si>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</si>
  <si>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</si>
  <si>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</si>
  <si>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</si>
  <si>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</si>
  <si>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</si>
  <si>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</si>
  <si>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</si>
  <si>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</si>
  <si>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</si>
  <si>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</si>
  <si>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</si>
  <si>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</si>
  <si>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</si>
  <si>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</si>
  <si>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</si>
  <si>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</si>
  <si>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</si>
  <si>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</si>
  <si>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</si>
  <si>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</si>
  <si>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</si>
  <si>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</si>
  <si>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</si>
  <si>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</si>
  <si>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</si>
  <si>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</si>
  <si>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</si>
  <si>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</si>
  <si>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</si>
  <si>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</si>
  <si>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</si>
  <si>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</si>
  <si>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</si>
  <si>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</si>
  <si>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</si>
  <si>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</si>
  <si>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</si>
  <si>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</si>
  <si>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</si>
  <si>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</si>
  <si>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</si>
  <si>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</si>
  <si>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</si>
  <si>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</si>
  <si>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</si>
  <si>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</si>
  <si>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</si>
  <si>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</si>
  <si>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</si>
  <si>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</si>
  <si>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</si>
  <si>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</si>
  <si>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</si>
  <si>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</si>
  <si>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</si>
  <si>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</si>
  <si>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</si>
  <si>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</si>
  <si>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</si>
  <si>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</si>
  <si>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</si>
  <si>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</si>
  <si>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</si>
  <si>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</si>
  <si>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</si>
  <si>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</si>
  <si>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</si>
  <si>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</si>
  <si>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</si>
  <si>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</si>
  <si>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</si>
  <si>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</si>
  <si>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</si>
  <si>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</si>
  <si>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</si>
  <si>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</si>
  <si>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</si>
  <si>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</si>
  <si>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</si>
  <si>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</si>
  <si>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</si>
  <si>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</si>
  <si>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</si>
  <si>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</si>
  <si>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</si>
  <si>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</si>
  <si>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</si>
  <si>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</si>
  <si>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</si>
  <si>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</si>
  <si>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</si>
  <si>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</si>
  <si>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</si>
  <si>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</si>
  <si>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</si>
  <si>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</si>
  <si>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</si>
  <si>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</si>
  <si>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</si>
  <si>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</si>
  <si>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</si>
  <si>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</si>
  <si>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</si>
  <si>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</si>
  <si>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</si>
  <si>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</si>
  <si>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</si>
  <si>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</si>
  <si>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</si>
  <si>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</si>
  <si>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</si>
  <si>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</si>
  <si>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</si>
  <si>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</si>
  <si>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</si>
  <si>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</si>
  <si>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</si>
  <si>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</si>
  <si>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</si>
  <si>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</si>
  <si>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</si>
  <si>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</si>
  <si>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</si>
  <si>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</si>
  <si>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</si>
  <si>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</si>
  <si>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</si>
  <si>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</si>
  <si>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</si>
  <si>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</si>
  <si>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</si>
  <si>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</si>
  <si>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</si>
  <si>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</si>
  <si>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</si>
  <si>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</si>
  <si>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</si>
  <si>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</si>
  <si>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</si>
  <si>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</si>
  <si>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</si>
  <si>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</si>
  <si>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</si>
  <si>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</si>
  <si>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</si>
  <si>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</si>
  <si>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</si>
  <si>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</si>
  <si>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</si>
  <si>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</si>
  <si>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</si>
  <si>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</si>
  <si>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</si>
  <si>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</si>
  <si>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</si>
  <si>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</si>
  <si>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</si>
  <si>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</si>
  <si>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</si>
  <si>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</si>
  <si>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</si>
  <si>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</si>
  <si>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</si>
  <si>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</si>
  <si>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</si>
  <si>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</si>
  <si>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</si>
  <si>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</si>
  <si>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</si>
  <si>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</si>
  <si>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</si>
  <si>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</si>
  <si>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</si>
  <si>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</si>
  <si>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</si>
  <si>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</si>
  <si>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</si>
  <si>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</si>
  <si>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</si>
  <si>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</si>
  <si>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</si>
  <si>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</si>
  <si>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</si>
  <si>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</si>
  <si>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</si>
  <si>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</si>
  <si>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</si>
  <si>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</si>
  <si>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</si>
  <si>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</si>
  <si>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</si>
  <si>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</si>
  <si>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</si>
  <si>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</si>
  <si>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</si>
  <si>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</si>
  <si>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</si>
  <si>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</si>
  <si>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</si>
  <si>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</si>
  <si>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</si>
  <si>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</si>
  <si>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</si>
  <si>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</si>
  <si>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</si>
  <si>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</si>
  <si>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</si>
  <si>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</si>
  <si>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</si>
  <si>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</si>
  <si>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</si>
  <si>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</si>
  <si>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</si>
  <si>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</si>
  <si>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</si>
  <si>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</si>
  <si>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</si>
  <si>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</si>
  <si>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</si>
  <si>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</si>
  <si>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</si>
  <si>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</si>
  <si>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</si>
  <si>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</si>
  <si>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</si>
  <si>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</si>
  <si>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</si>
  <si>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</si>
  <si>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</si>
  <si>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</si>
  <si>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</si>
  <si>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</si>
  <si>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</si>
  <si>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</si>
  <si>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</si>
  <si>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</si>
  <si>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</si>
  <si>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</si>
  <si>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</si>
  <si>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</si>
  <si>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</si>
  <si>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</si>
  <si>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</si>
  <si>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</si>
  <si>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</si>
  <si>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</si>
  <si>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</si>
  <si>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</si>
  <si>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</si>
  <si>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</si>
  <si>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</si>
  <si>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</si>
  <si>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</si>
  <si>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</si>
  <si>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</si>
  <si>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</si>
  <si>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</si>
  <si>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</si>
  <si>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</si>
  <si>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</si>
  <si>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</si>
  <si>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</si>
  <si>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</si>
  <si>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</si>
  <si>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</si>
  <si>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</si>
  <si>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</si>
  <si>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</si>
  <si>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</si>
  <si>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</si>
  <si>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</si>
  <si>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</si>
  <si>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</si>
  <si>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</si>
  <si>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</si>
  <si>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</si>
  <si>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</si>
  <si>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</si>
  <si>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</si>
  <si>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</si>
  <si>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</si>
  <si>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</si>
  <si>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</si>
  <si>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</si>
  <si>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</si>
  <si>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</si>
  <si>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</si>
  <si>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</si>
  <si>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</si>
  <si>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</si>
  <si>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</si>
  <si>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</si>
  <si>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</si>
  <si>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</si>
  <si>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</si>
  <si>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</si>
  <si>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</si>
  <si>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</si>
  <si>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</si>
  <si>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</si>
  <si>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</si>
  <si>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</si>
  <si>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</si>
  <si>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</si>
  <si>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</si>
  <si>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</si>
  <si>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</si>
  <si>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</si>
  <si>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</si>
  <si>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</si>
  <si>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</si>
  <si>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</si>
  <si>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</si>
  <si>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</si>
  <si>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</si>
  <si>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</si>
  <si>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</si>
  <si>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</si>
  <si>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</si>
  <si>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</si>
  <si>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</si>
  <si>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</si>
  <si>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</si>
  <si>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</si>
  <si>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</si>
  <si>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</si>
  <si>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</si>
  <si>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</si>
  <si>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</si>
  <si>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</si>
  <si>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</si>
  <si>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</si>
  <si>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</si>
  <si>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</si>
  <si>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</si>
  <si>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</si>
  <si>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</si>
  <si>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</si>
  <si>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</si>
  <si>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</si>
  <si>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</si>
  <si>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</si>
  <si>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</si>
  <si>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</si>
  <si>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</si>
  <si>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</si>
  <si>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</si>
  <si>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</si>
  <si>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</si>
  <si>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</si>
  <si>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</si>
  <si>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</si>
  <si>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</si>
  <si>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</si>
  <si>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</si>
  <si>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</si>
  <si>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</si>
  <si>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</si>
  <si>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</si>
  <si>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</si>
  <si>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</si>
  <si>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</si>
  <si>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</si>
  <si>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</si>
  <si>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</si>
  <si>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</si>
  <si>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</si>
  <si>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</si>
  <si>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</si>
  <si>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</si>
  <si>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</si>
  <si>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</si>
  <si>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</si>
  <si>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</si>
  <si>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</si>
  <si>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</si>
  <si>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</si>
  <si>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</si>
  <si>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</si>
  <si>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</si>
  <si>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</si>
  <si>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</si>
  <si>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</si>
  <si>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</si>
  <si>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</si>
  <si>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</si>
  <si>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</si>
  <si>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</si>
  <si>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</si>
  <si>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</si>
  <si>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</si>
  <si>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</si>
  <si>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</si>
  <si>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</si>
  <si>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</si>
  <si>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</si>
  <si>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</si>
  <si>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</si>
  <si>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</si>
  <si>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</si>
  <si>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</si>
  <si>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</si>
  <si>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</si>
  <si>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</si>
  <si>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</si>
  <si>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</si>
  <si>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</si>
  <si>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</si>
  <si>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</si>
  <si>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</si>
  <si>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</si>
  <si>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</si>
  <si>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</si>
  <si>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</si>
  <si>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</si>
  <si>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</si>
  <si>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</si>
  <si>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</si>
  <si>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</si>
  <si>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</si>
  <si>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</si>
  <si>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</si>
  <si>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</si>
  <si>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</si>
  <si>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</si>
  <si>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</si>
  <si>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</si>
  <si>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</si>
  <si>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</si>
  <si>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</si>
  <si>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</si>
  <si>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</si>
  <si>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</si>
  <si>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</si>
  <si>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</si>
  <si>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</si>
  <si>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</si>
  <si>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</si>
  <si>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</si>
  <si>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</si>
  <si>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</si>
  <si>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</si>
  <si>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</si>
  <si>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</si>
  <si>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</si>
  <si>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</si>
  <si>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</si>
  <si>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</si>
  <si>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</si>
  <si>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</si>
  <si>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</si>
  <si>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</si>
  <si>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</si>
  <si>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</si>
  <si>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</si>
  <si>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</si>
  <si>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</si>
  <si>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</si>
  <si>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</si>
  <si>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</si>
  <si>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</si>
  <si>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</si>
  <si>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</si>
  <si>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</si>
  <si>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</si>
  <si>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</si>
  <si>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</si>
  <si>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</si>
  <si>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</si>
  <si>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</si>
  <si>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</si>
  <si>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</si>
  <si>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</si>
  <si>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</si>
  <si>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</si>
  <si>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</si>
  <si>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</si>
  <si>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</si>
  <si>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</si>
  <si>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</si>
  <si>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</si>
  <si>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</si>
  <si>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</si>
  <si>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</si>
  <si>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</si>
  <si>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</si>
  <si>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</si>
  <si>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</si>
  <si>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</si>
  <si>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</si>
  <si>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</si>
  <si>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</si>
  <si>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</si>
  <si>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</si>
  <si>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</si>
  <si>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</si>
  <si>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</si>
  <si>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</si>
  <si>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</si>
  <si>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</si>
  <si>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</si>
  <si>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</si>
  <si>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</si>
  <si>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</si>
  <si>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</si>
  <si>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</si>
  <si>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</si>
  <si>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</si>
  <si>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</si>
  <si>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</si>
  <si>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</si>
  <si>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</si>
  <si>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</si>
  <si>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</si>
  <si>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</si>
  <si>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</si>
  <si>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</si>
  <si>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</si>
  <si>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</si>
  <si>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</si>
  <si>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</si>
  <si>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</si>
  <si>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</si>
  <si>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</si>
  <si>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</si>
  <si>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</si>
  <si>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</si>
  <si>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</si>
  <si>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</si>
  <si>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</si>
  <si>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</si>
  <si>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</si>
  <si>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</si>
  <si>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</si>
  <si>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</si>
  <si>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</si>
  <si>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</si>
  <si>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</si>
  <si>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</si>
  <si>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</si>
  <si>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</si>
  <si>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</si>
  <si>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</si>
  <si>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</si>
  <si>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</si>
  <si>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</si>
  <si>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</si>
  <si>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</si>
  <si>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</si>
  <si>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</si>
  <si>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</si>
  <si>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</si>
  <si>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</si>
  <si>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</si>
  <si>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</si>
  <si>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</si>
  <si>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</si>
  <si>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</si>
  <si>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</si>
  <si>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</si>
  <si>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</si>
  <si>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</si>
  <si>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</si>
  <si>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</si>
  <si>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</si>
  <si>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</si>
  <si>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</si>
  <si>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</si>
  <si>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</si>
  <si>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</si>
  <si>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</si>
  <si>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</si>
  <si>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</si>
  <si>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</si>
  <si>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</si>
  <si>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</si>
  <si>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</si>
  <si>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</si>
  <si>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</si>
  <si>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</si>
  <si>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</si>
  <si>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</si>
  <si>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</si>
  <si>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</si>
  <si>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</si>
  <si>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</si>
  <si>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</si>
  <si>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</si>
  <si>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</si>
  <si>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</si>
  <si>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</si>
  <si>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</si>
  <si>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</si>
  <si>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</si>
  <si>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</si>
  <si>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</si>
  <si>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</si>
  <si>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</si>
  <si>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</si>
  <si>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</si>
  <si>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</si>
  <si>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</si>
  <si>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</si>
  <si>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</si>
  <si>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</si>
  <si>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</si>
  <si>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</si>
  <si>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</si>
  <si>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</si>
  <si>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</si>
  <si>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</si>
  <si>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</si>
  <si>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</si>
  <si>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</si>
  <si>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</si>
  <si>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</si>
  <si>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</si>
  <si>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</si>
  <si>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</si>
  <si>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</si>
  <si>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</si>
  <si>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</si>
  <si>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</si>
  <si>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</si>
  <si>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</si>
  <si>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</si>
  <si>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</si>
  <si>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</si>
  <si>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</si>
  <si>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</si>
  <si>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</si>
  <si>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</si>
  <si>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</si>
  <si>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</si>
  <si>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</si>
  <si>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</si>
  <si>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</si>
  <si>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</si>
  <si>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</si>
  <si>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</si>
  <si>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</si>
  <si>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</si>
  <si>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</si>
  <si>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</si>
  <si>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</si>
  <si>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</si>
  <si>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</si>
  <si>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</si>
  <si>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</si>
  <si>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</si>
  <si>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</si>
  <si>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</si>
  <si>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</si>
  <si>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</si>
  <si>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</si>
  <si>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</si>
  <si>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</si>
  <si>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</si>
  <si>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</si>
  <si>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</si>
  <si>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</si>
  <si>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</si>
  <si>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</si>
  <si>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</si>
  <si>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</si>
  <si>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</si>
  <si>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</si>
  <si>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</si>
  <si>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</si>
  <si>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</si>
  <si>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</si>
  <si>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</si>
  <si>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</si>
  <si>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</si>
  <si>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</si>
  <si>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</si>
  <si>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</si>
  <si>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</si>
  <si>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</si>
  <si>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</si>
  <si>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</si>
  <si>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</si>
  <si>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</si>
  <si>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</si>
  <si>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</si>
  <si>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</si>
  <si>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</si>
  <si>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</si>
  <si>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</si>
  <si>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</si>
  <si>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</si>
  <si>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</si>
  <si>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</si>
  <si>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</si>
  <si>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</si>
  <si>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</si>
  <si>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</si>
  <si>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</si>
  <si>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</si>
  <si>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</si>
  <si>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</si>
  <si>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</si>
  <si>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</si>
  <si>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</si>
  <si>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</si>
  <si>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</si>
  <si>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</si>
  <si>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</si>
  <si>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</si>
  <si>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</si>
  <si>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</si>
  <si>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</si>
  <si>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</si>
  <si>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</si>
  <si>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</si>
  <si>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</si>
  <si>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</si>
  <si>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</si>
  <si>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</si>
  <si>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</si>
  <si>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</si>
  <si>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</si>
  <si>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</si>
  <si>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</si>
  <si>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</si>
  <si>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</si>
  <si>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</si>
  <si>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</si>
  <si>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</si>
  <si>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</si>
  <si>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</si>
  <si>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</si>
  <si>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</si>
  <si>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</si>
  <si>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</si>
  <si>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</si>
  <si>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</si>
  <si>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</si>
  <si>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</si>
  <si>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</si>
  <si>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</si>
  <si>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</si>
  <si>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</si>
  <si>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</si>
  <si>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</si>
  <si>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</si>
  <si>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</si>
  <si>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</si>
  <si>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</si>
  <si>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</si>
  <si>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</si>
  <si>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</si>
  <si>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</si>
  <si>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</si>
  <si>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</si>
  <si>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</si>
  <si>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</si>
  <si>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</si>
  <si>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</si>
  <si>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</si>
  <si>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</si>
  <si>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</si>
  <si>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</si>
  <si>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</si>
  <si>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</si>
  <si>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</si>
  <si>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</si>
  <si>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</si>
  <si>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</si>
  <si>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</si>
  <si>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</si>
  <si>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</si>
  <si>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</si>
  <si>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</si>
  <si>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</si>
  <si>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</si>
  <si>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</si>
  <si>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</si>
  <si>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</si>
  <si>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</si>
  <si>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</si>
  <si>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</si>
  <si>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</si>
  <si>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</si>
  <si>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</si>
  <si>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</si>
  <si>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</si>
  <si>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</si>
  <si>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</si>
  <si>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</si>
  <si>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</si>
  <si>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</si>
  <si>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</si>
  <si>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</si>
  <si>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</si>
  <si>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</si>
  <si>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</si>
  <si>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</si>
  <si>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</si>
  <si>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</si>
  <si>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</si>
  <si>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</si>
  <si>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</si>
  <si>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</si>
  <si>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</si>
  <si>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</si>
  <si>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</si>
  <si>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</si>
  <si>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</si>
  <si>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</si>
  <si>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</si>
  <si>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</si>
  <si>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</si>
  <si>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</si>
  <si>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</si>
  <si>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</si>
  <si>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</si>
  <si>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</si>
  <si>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</si>
  <si>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</si>
  <si>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</si>
  <si>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</si>
  <si>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</si>
  <si>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</si>
  <si>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</si>
  <si>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</si>
  <si>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</si>
  <si>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</si>
  <si>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</si>
  <si>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</si>
  <si>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</si>
  <si>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</si>
  <si>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</si>
  <si>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</si>
  <si>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</si>
  <si>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</si>
  <si>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</si>
  <si>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</si>
  <si>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</si>
  <si>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</si>
  <si>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</si>
  <si>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</si>
  <si>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</si>
  <si>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</si>
  <si>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</si>
  <si>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</si>
  <si>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</si>
  <si>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</si>
  <si>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</si>
  <si>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</si>
  <si>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</si>
  <si>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</si>
  <si>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</si>
  <si>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</si>
  <si>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</si>
  <si>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</si>
  <si>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</si>
  <si>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</si>
  <si>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</si>
  <si>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</si>
  <si>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</si>
  <si>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</si>
  <si>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</si>
  <si>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</si>
  <si>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</si>
  <si>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</si>
  <si>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</si>
  <si>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</si>
  <si>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</si>
  <si>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</si>
  <si>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</si>
  <si>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</si>
  <si>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</si>
  <si>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</si>
  <si>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</si>
  <si>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</si>
  <si>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</si>
  <si>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</si>
  <si>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</si>
  <si>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</si>
  <si>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</si>
  <si>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</si>
  <si>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</si>
  <si>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</si>
  <si>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</si>
  <si>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</si>
  <si>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</si>
  <si>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</si>
  <si>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</si>
  <si>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</si>
  <si>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</si>
  <si>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</si>
  <si>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</si>
  <si>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</si>
  <si>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</si>
  <si>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</si>
  <si>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</si>
  <si>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</si>
  <si>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</si>
  <si>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</si>
  <si>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</si>
  <si>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</si>
  <si>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</si>
  <si>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</si>
  <si>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</si>
  <si>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</si>
  <si>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</si>
  <si>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</si>
  <si>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</si>
  <si>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</si>
  <si>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</si>
  <si>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</si>
  <si>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</si>
  <si>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</si>
  <si>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</si>
  <si>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</si>
  <si>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</si>
  <si>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</si>
  <si>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</si>
  <si>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</si>
  <si>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</si>
  <si>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</si>
  <si>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</si>
  <si>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</si>
  <si>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</si>
  <si>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</si>
  <si>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</si>
  <si>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</si>
  <si>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</si>
  <si>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</si>
  <si>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</si>
  <si>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</si>
  <si>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</si>
  <si>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</si>
  <si>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</si>
  <si>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</si>
  <si>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</si>
  <si>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</si>
  <si>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</si>
  <si>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</si>
  <si>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</si>
  <si>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</si>
  <si>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</si>
  <si>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</si>
  <si>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</si>
  <si>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</si>
  <si>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</si>
  <si>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</si>
  <si>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</si>
  <si>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</si>
  <si>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</si>
  <si>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</si>
  <si>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</si>
  <si>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</si>
  <si>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</si>
  <si>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</si>
  <si>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</si>
  <si>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</si>
  <si>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</si>
  <si>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</si>
  <si>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</si>
  <si>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</si>
  <si>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</si>
  <si>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</si>
  <si>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</si>
  <si>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</si>
  <si>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</si>
  <si>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</si>
  <si>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</si>
  <si>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</si>
  <si>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</si>
  <si>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</si>
  <si>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</si>
  <si>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</si>
  <si>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</si>
  <si>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</si>
  <si>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</si>
  <si>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</si>
  <si>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</si>
  <si>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</si>
  <si>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</si>
  <si>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</si>
  <si>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</si>
  <si>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</si>
  <si>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</si>
  <si>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</si>
  <si>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</si>
  <si>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</si>
  <si>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</si>
  <si>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</si>
  <si>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</si>
  <si>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</si>
  <si>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</si>
  <si>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</si>
  <si>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</si>
  <si>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</si>
  <si>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</si>
  <si>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</si>
  <si>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</si>
  <si>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</si>
  <si>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</si>
  <si>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</si>
  <si>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</si>
  <si>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</si>
  <si>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</si>
  <si>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</si>
  <si>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</si>
  <si>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</si>
  <si>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</si>
  <si>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</si>
  <si>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</si>
  <si>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</si>
  <si>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</si>
  <si>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</si>
  <si>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</si>
  <si>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</si>
  <si>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</si>
  <si>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</si>
  <si>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</si>
  <si>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</si>
  <si>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</si>
  <si>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</si>
  <si>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</si>
  <si>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</si>
  <si>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</si>
  <si>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</si>
  <si>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</si>
  <si>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</si>
  <si>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</si>
  <si>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</si>
  <si>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</si>
  <si>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</si>
  <si>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</si>
  <si>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</si>
  <si>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</si>
  <si>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</si>
  <si>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</si>
  <si>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</si>
  <si>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</si>
  <si>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</si>
  <si>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</si>
  <si>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</si>
  <si>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</si>
  <si>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</si>
  <si>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</si>
  <si>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</si>
  <si>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</si>
  <si>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</si>
  <si>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</si>
  <si>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</si>
  <si>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</si>
  <si>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</si>
  <si>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</si>
  <si>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</si>
  <si>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</si>
  <si>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</si>
  <si>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</si>
  <si>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</si>
  <si>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</si>
  <si>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</si>
  <si>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</si>
  <si>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</si>
  <si>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</si>
  <si>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</si>
  <si>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</si>
  <si>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</si>
  <si>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</si>
  <si>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</si>
  <si>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</si>
  <si>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</si>
  <si>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</si>
  <si>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</si>
  <si>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</si>
  <si>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</si>
  <si>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</si>
  <si>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</si>
  <si>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</si>
  <si>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</si>
  <si>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</si>
  <si>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</si>
  <si>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</si>
  <si>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</si>
  <si>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</si>
  <si>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</si>
  <si>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</si>
  <si>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</si>
  <si>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</si>
  <si>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</si>
  <si>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</si>
  <si>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</si>
  <si>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</si>
  <si>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</si>
  <si>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</si>
  <si>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</si>
  <si>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</si>
  <si>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</si>
  <si>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</si>
  <si>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</si>
  <si>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</si>
  <si>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</si>
  <si>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</si>
  <si>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</si>
  <si>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</si>
  <si>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</si>
  <si>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</si>
  <si>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</si>
  <si>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</si>
  <si>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</si>
  <si>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</si>
  <si>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</si>
  <si>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</si>
  <si>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</si>
  <si>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</si>
  <si>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</si>
  <si>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</si>
  <si>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</si>
  <si>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</si>
  <si>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</si>
  <si>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</si>
  <si>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</si>
  <si>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</si>
  <si>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</si>
  <si>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</si>
  <si>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</si>
  <si>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</si>
  <si>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</si>
  <si>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</si>
  <si>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</si>
  <si>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</si>
  <si>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</si>
  <si>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</si>
  <si>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</si>
  <si>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</si>
  <si>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</si>
  <si>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</si>
  <si>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</si>
  <si>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</si>
  <si>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</si>
  <si>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</si>
  <si>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</si>
  <si>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</si>
  <si>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</si>
  <si>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</si>
  <si>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</si>
  <si>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</si>
  <si>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</si>
  <si>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</si>
  <si>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</si>
  <si>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</si>
  <si>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</si>
  <si>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</si>
  <si>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</si>
  <si>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</si>
  <si>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</si>
  <si>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</si>
  <si>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</si>
  <si>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</si>
  <si>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</si>
  <si>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</si>
  <si>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</si>
  <si>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</si>
  <si>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</si>
  <si>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</si>
  <si>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</si>
  <si>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</si>
  <si>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</si>
  <si>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</si>
  <si>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</si>
  <si>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</si>
  <si>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</si>
  <si>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</si>
  <si>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</si>
  <si>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</si>
  <si>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</si>
  <si>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</si>
  <si>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</si>
  <si>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</si>
  <si>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</si>
  <si>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</si>
  <si>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</si>
  <si>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</si>
  <si>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</si>
  <si>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</si>
  <si>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</si>
  <si>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</si>
  <si>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</si>
  <si>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</si>
  <si>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</si>
  <si>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</si>
  <si>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</si>
  <si>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</si>
  <si>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</si>
  <si>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</si>
  <si>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</si>
  <si>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</si>
  <si>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</si>
  <si>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</si>
  <si>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</si>
  <si>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</si>
  <si>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</si>
  <si>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</si>
  <si>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</si>
  <si>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</si>
  <si>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</si>
  <si>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</si>
  <si>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</si>
  <si>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</si>
  <si>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</si>
  <si>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</si>
  <si>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</si>
  <si>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</si>
  <si>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</si>
  <si>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</si>
  <si>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</si>
  <si>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</si>
  <si>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</si>
  <si>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</si>
  <si>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</si>
  <si>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</si>
  <si>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</si>
  <si>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</si>
  <si>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</si>
  <si>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</si>
  <si>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</si>
  <si>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</si>
  <si>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</si>
  <si>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</si>
  <si>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</si>
  <si>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</si>
  <si>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</si>
  <si>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</si>
  <si>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</si>
  <si>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</si>
  <si>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</si>
  <si>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</si>
  <si>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</si>
  <si>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</si>
  <si>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</si>
  <si>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</si>
  <si>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</si>
  <si>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</si>
  <si>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</si>
  <si>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</si>
  <si>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</si>
  <si>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</si>
  <si>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</si>
  <si>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</si>
  <si>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</si>
  <si>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</si>
  <si>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</si>
  <si>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</si>
  <si>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</si>
  <si>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</si>
  <si>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</si>
  <si>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</si>
  <si>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</si>
  <si>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</si>
  <si>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</si>
  <si>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</si>
  <si>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</si>
  <si>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</si>
  <si>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</si>
  <si>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</si>
  <si>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</si>
  <si>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</si>
  <si>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</si>
  <si>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</si>
  <si>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</si>
  <si>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</si>
  <si>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</si>
  <si>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</si>
  <si>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</si>
  <si>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</si>
  <si>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</si>
  <si>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</si>
  <si>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</si>
  <si>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</si>
  <si>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</si>
  <si>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</si>
  <si>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</si>
  <si>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</si>
  <si>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</si>
  <si>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</si>
  <si>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</si>
  <si>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</si>
  <si>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</si>
  <si>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</si>
  <si>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</si>
  <si>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</si>
  <si>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</si>
  <si>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</si>
  <si>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</si>
  <si>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</si>
  <si>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</si>
  <si>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</si>
  <si>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</si>
  <si>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</si>
  <si>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</si>
  <si>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</si>
  <si>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</si>
  <si>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</si>
  <si>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</si>
  <si>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</si>
  <si>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</si>
  <si>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</si>
  <si>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</si>
  <si>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</si>
  <si>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</si>
  <si>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</si>
  <si>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</si>
  <si>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</si>
  <si>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</si>
  <si>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</si>
  <si>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</si>
  <si>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</si>
  <si>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</si>
  <si>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</si>
  <si>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</si>
  <si>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</si>
  <si>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</si>
  <si>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</si>
  <si>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</si>
  <si>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</si>
  <si>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</si>
  <si>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</si>
  <si>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</si>
  <si>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</si>
  <si>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</si>
  <si>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</si>
  <si>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</si>
  <si>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</si>
  <si>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</si>
  <si>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</si>
  <si>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</si>
  <si>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</si>
  <si>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</si>
  <si>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</si>
  <si>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</si>
  <si>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</si>
  <si>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</si>
  <si>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</si>
  <si>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</si>
  <si>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</si>
  <si>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</si>
  <si>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</si>
  <si>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</si>
  <si>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</si>
  <si>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</si>
  <si>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</si>
  <si>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</si>
  <si>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</si>
  <si>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</si>
  <si>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</si>
  <si>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</si>
  <si>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</si>
  <si>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</si>
  <si>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</si>
  <si>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</si>
  <si>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</si>
  <si>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</si>
  <si>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</si>
  <si>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</si>
  <si>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</si>
  <si>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</si>
  <si>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</si>
  <si>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</si>
  <si>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</si>
  <si>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</si>
  <si>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</si>
  <si>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</si>
  <si>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</si>
  <si>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</si>
  <si>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</si>
  <si>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</si>
  <si>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</si>
  <si>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</si>
  <si>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</si>
  <si>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</si>
  <si>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</si>
  <si>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</si>
  <si>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</si>
  <si>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</si>
  <si>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</si>
  <si>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</si>
  <si>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</si>
  <si>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</si>
  <si>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</si>
  <si>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</si>
  <si>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</si>
  <si>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</si>
  <si>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</si>
  <si>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</si>
  <si>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</si>
  <si>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</si>
  <si>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</si>
  <si>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</si>
  <si>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</si>
  <si>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</si>
  <si>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</si>
  <si>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</si>
  <si>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</si>
  <si>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</si>
  <si>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</si>
  <si>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</si>
  <si>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</si>
  <si>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</si>
  <si>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</si>
  <si>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</si>
  <si>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</si>
  <si>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</si>
  <si>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</si>
  <si>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</si>
  <si>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</si>
  <si>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</si>
  <si>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</si>
  <si>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</si>
  <si>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</si>
  <si>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</si>
  <si>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</si>
  <si>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</si>
  <si>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</si>
  <si>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</si>
  <si>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</si>
  <si>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</si>
  <si>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</si>
  <si>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</si>
  <si>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</si>
  <si>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</si>
  <si>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</si>
  <si>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</si>
  <si>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</si>
  <si>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</si>
  <si>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</si>
  <si>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</si>
  <si>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</si>
  <si>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</si>
  <si>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</si>
  <si>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</si>
  <si>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</si>
  <si>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</si>
  <si>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</si>
  <si>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</si>
  <si>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</si>
  <si>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</si>
  <si>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</si>
  <si>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</si>
  <si>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</si>
  <si>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</si>
  <si>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</si>
  <si>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</si>
  <si>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</si>
  <si>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</si>
  <si>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</si>
  <si>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</si>
  <si>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</si>
  <si>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</si>
  <si>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</si>
  <si>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</si>
  <si>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</si>
  <si>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</si>
  <si>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</si>
  <si>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</si>
  <si>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</si>
  <si>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</si>
  <si>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</si>
  <si>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</si>
  <si>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</si>
  <si>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</si>
  <si>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</si>
  <si>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</si>
  <si>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</si>
  <si>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</si>
  <si>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</si>
  <si>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</si>
  <si>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</si>
  <si>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</si>
  <si>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</si>
  <si>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</si>
  <si>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</si>
  <si>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</si>
  <si>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</si>
  <si>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</si>
  <si>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</si>
  <si>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</si>
  <si>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</si>
  <si>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</si>
  <si>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</si>
  <si>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</si>
  <si>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</si>
  <si>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</si>
  <si>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</si>
  <si>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</si>
  <si>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</si>
  <si>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</si>
  <si>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</si>
  <si>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</si>
  <si>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</si>
  <si>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</si>
  <si>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</si>
  <si>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</si>
  <si>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</si>
  <si>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</si>
  <si>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</si>
  <si>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</si>
  <si>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</si>
  <si>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</si>
  <si>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</si>
  <si>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</si>
  <si>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</si>
  <si>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</si>
  <si>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</si>
  <si>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</si>
  <si>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</si>
  <si>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</si>
  <si>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</si>
  <si>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</si>
  <si>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</si>
  <si>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</si>
  <si>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</si>
  <si>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</si>
  <si>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</si>
  <si>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</si>
  <si>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</si>
  <si>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</si>
  <si>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</si>
  <si>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</si>
  <si>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</si>
  <si>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</si>
  <si>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</si>
  <si>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</si>
  <si>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</si>
  <si>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</si>
  <si>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</si>
  <si>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</si>
  <si>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</si>
  <si>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</si>
  <si>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</si>
  <si>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</si>
  <si>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</si>
  <si>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</si>
  <si>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</si>
  <si>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</si>
  <si>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</si>
  <si>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</si>
  <si>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</si>
  <si>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</si>
  <si>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</si>
  <si>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</si>
  <si>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</si>
  <si>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</si>
  <si>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</si>
  <si>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</si>
  <si>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</si>
  <si>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</si>
  <si>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</si>
  <si>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</si>
  <si>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</si>
  <si>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</si>
  <si>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</si>
  <si>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</si>
  <si>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</si>
  <si>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</si>
  <si>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</si>
  <si>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</si>
  <si>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</si>
  <si>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</si>
  <si>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</si>
  <si>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</si>
  <si>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</si>
  <si>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</si>
  <si>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</si>
  <si>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</si>
  <si>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</si>
  <si>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</si>
  <si>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</si>
  <si>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</si>
  <si>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</si>
  <si>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</si>
  <si>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</si>
  <si>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</si>
  <si>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</si>
  <si>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</si>
  <si>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</si>
  <si>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</si>
  <si>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</si>
  <si>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</si>
  <si>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</si>
  <si>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</si>
  <si>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</si>
  <si>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</si>
  <si>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</si>
  <si>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</si>
  <si>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</si>
  <si>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</si>
  <si>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</si>
  <si>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</si>
  <si>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</si>
  <si>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</si>
  <si>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</si>
  <si>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</si>
  <si>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</si>
  <si>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</si>
  <si>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</si>
  <si>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</si>
  <si>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</si>
  <si>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</si>
  <si>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</si>
  <si>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</si>
  <si>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</si>
  <si>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</si>
  <si>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</si>
  <si>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</si>
  <si>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</si>
  <si>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</si>
  <si>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</si>
  <si>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</si>
  <si>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</si>
  <si>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</si>
  <si>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</si>
  <si>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</si>
  <si>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</si>
  <si>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</si>
  <si>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</si>
  <si>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</si>
  <si>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</si>
  <si>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</si>
  <si>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</si>
  <si>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</si>
  <si>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</si>
  <si>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</si>
  <si>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</si>
  <si>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</si>
  <si>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</si>
  <si>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</si>
  <si>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</si>
  <si>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</si>
  <si>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</si>
  <si>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</si>
  <si>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</si>
  <si>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</si>
  <si>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</si>
  <si>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</si>
  <si>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</si>
  <si>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</si>
  <si>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</si>
  <si>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</si>
  <si>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</si>
  <si>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</si>
  <si>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</si>
  <si>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</si>
  <si>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</si>
  <si>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</si>
  <si>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</si>
  <si>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</si>
  <si>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</si>
  <si>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</si>
  <si>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</si>
  <si>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</si>
  <si>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</si>
  <si>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</si>
  <si>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</si>
  <si>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</si>
  <si>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</si>
  <si>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</si>
  <si>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</si>
  <si>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</si>
  <si>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</si>
  <si>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</si>
  <si>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</si>
  <si>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</si>
  <si>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</si>
  <si>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</si>
  <si>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</si>
  <si>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</si>
  <si>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</si>
  <si>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</si>
  <si>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</si>
  <si>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</si>
  <si>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</si>
  <si>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</si>
  <si>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</si>
  <si>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</si>
  <si>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</si>
  <si>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</si>
  <si>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</si>
  <si>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</si>
  <si>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</si>
  <si>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</si>
  <si>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</si>
  <si>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</si>
  <si>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</si>
  <si>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</si>
  <si>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</si>
  <si>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</si>
  <si>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</si>
  <si>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</si>
  <si>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</si>
  <si>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</si>
  <si>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</si>
  <si>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</si>
  <si>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</si>
  <si>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</si>
  <si>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</si>
  <si>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</si>
  <si>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</si>
  <si>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</si>
  <si>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</si>
  <si>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</si>
  <si>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</si>
  <si>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</si>
  <si>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</si>
  <si>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</si>
  <si>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</si>
  <si>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</si>
  <si>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</si>
  <si>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</si>
  <si>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</si>
  <si>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</si>
  <si>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</si>
  <si>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</si>
  <si>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</si>
  <si>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</si>
  <si>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</si>
  <si>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</si>
  <si>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</si>
  <si>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</si>
  <si>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</si>
  <si>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</si>
  <si>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</si>
  <si>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</si>
  <si>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</si>
  <si>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</si>
  <si>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</si>
  <si>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</si>
  <si>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</si>
  <si>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</si>
  <si>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</si>
  <si>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</si>
  <si>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</si>
  <si>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</si>
  <si>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</si>
  <si>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</si>
  <si>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</si>
  <si>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</si>
  <si>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</si>
  <si>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</si>
  <si>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</si>
  <si>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</si>
  <si>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</si>
  <si>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</si>
  <si>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</si>
  <si>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</si>
  <si>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</si>
  <si>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</si>
  <si>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</si>
  <si>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</si>
  <si>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</si>
  <si>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</si>
  <si>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</si>
  <si>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</si>
  <si>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</si>
  <si>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</si>
  <si>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</si>
  <si>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</si>
  <si>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</si>
  <si>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</si>
  <si>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</si>
  <si>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</si>
  <si>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</si>
  <si>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</si>
  <si>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</si>
  <si>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</si>
  <si>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</si>
  <si>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</si>
  <si>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</si>
  <si>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</si>
  <si>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</si>
  <si>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</si>
  <si>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</si>
  <si>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</si>
  <si>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</si>
  <si>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</si>
  <si>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</si>
  <si>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</si>
  <si>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</si>
  <si>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</si>
  <si>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</si>
  <si>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</si>
  <si>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</si>
  <si>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</si>
  <si>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</si>
  <si>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</si>
  <si>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</si>
  <si>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</si>
  <si>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</si>
  <si>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</si>
  <si>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</si>
  <si>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</si>
  <si>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</si>
  <si>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</si>
  <si>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</si>
  <si>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</si>
  <si>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</si>
  <si>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</si>
  <si>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</si>
  <si>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</si>
  <si>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</si>
  <si>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</si>
  <si>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</si>
  <si>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</si>
  <si>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</si>
  <si>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</si>
  <si>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</si>
  <si>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</si>
  <si>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</si>
  <si>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</si>
  <si>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</si>
  <si>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</si>
  <si>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</si>
  <si>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</si>
  <si>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</si>
  <si>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</si>
  <si>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</si>
  <si>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</si>
  <si>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</si>
  <si>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</si>
  <si>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</si>
  <si>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</si>
  <si>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</si>
  <si>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</si>
  <si>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</si>
  <si>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</si>
  <si>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</si>
  <si>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</si>
  <si>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</si>
  <si>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</si>
  <si>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</si>
  <si>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</si>
  <si>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</si>
  <si>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</si>
  <si>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</si>
  <si>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</si>
  <si>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</si>
  <si>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</si>
  <si>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</si>
  <si>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</si>
  <si>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</si>
  <si>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</si>
  <si>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</si>
  <si>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</si>
  <si>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</si>
  <si>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</si>
  <si>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</si>
  <si>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</si>
  <si>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</si>
  <si>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</si>
  <si>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</si>
  <si>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</si>
  <si>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</si>
  <si>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</si>
  <si>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</si>
  <si>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</si>
  <si>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</si>
  <si>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</si>
  <si>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</si>
  <si>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</si>
  <si>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</si>
  <si>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</si>
  <si>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</si>
  <si>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</si>
  <si>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</si>
  <si>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</si>
  <si>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</si>
  <si>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</si>
  <si>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</si>
  <si>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</si>
  <si>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</si>
  <si>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</si>
  <si>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</si>
  <si>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</si>
  <si>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</si>
  <si>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</si>
  <si>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</si>
  <si>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</si>
  <si>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</si>
  <si>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</si>
  <si>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</si>
  <si>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</si>
  <si>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</si>
  <si>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</si>
  <si>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</si>
  <si>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</si>
  <si>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</si>
  <si>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</si>
  <si>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</si>
  <si>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</si>
  <si>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</si>
  <si>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</si>
  <si>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</si>
  <si>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</si>
  <si>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</si>
  <si>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</si>
  <si>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</si>
  <si>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</si>
  <si>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</si>
  <si>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</si>
  <si>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</si>
  <si>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</si>
  <si>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</si>
  <si>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</si>
  <si>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</si>
  <si>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</si>
  <si>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</si>
  <si>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</si>
  <si>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</si>
  <si>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</si>
  <si>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</si>
  <si>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</si>
  <si>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</si>
  <si>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</si>
  <si>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</si>
  <si>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</si>
  <si>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</si>
  <si>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</si>
  <si>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</si>
  <si>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</si>
  <si>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</si>
  <si>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</si>
  <si>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</si>
  <si>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</si>
  <si>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</si>
  <si>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</si>
  <si>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</si>
  <si>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</si>
  <si>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</si>
  <si>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</si>
  <si>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</si>
  <si>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</si>
  <si>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</si>
  <si>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</si>
  <si>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</si>
  <si>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</si>
  <si>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</si>
  <si>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</si>
  <si>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</si>
  <si>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</si>
  <si>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</si>
  <si>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</si>
  <si>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</si>
  <si>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</si>
  <si>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</si>
  <si>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</si>
  <si>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</si>
  <si>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</si>
  <si>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</si>
  <si>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</si>
  <si>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</si>
  <si>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</si>
  <si>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</si>
  <si>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</si>
  <si>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</si>
  <si>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</si>
  <si>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</si>
  <si>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</si>
  <si>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</si>
  <si>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</si>
  <si>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</si>
  <si>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</si>
  <si>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</si>
  <si>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</si>
  <si>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</si>
  <si>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</si>
  <si>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</si>
  <si>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</si>
  <si>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</si>
  <si>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</si>
  <si>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</si>
  <si>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</si>
  <si>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</si>
  <si>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</si>
  <si>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</si>
  <si>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</si>
  <si>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</si>
  <si>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</si>
  <si>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</si>
  <si>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</si>
  <si>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</si>
  <si>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</si>
  <si>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</si>
  <si>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</si>
  <si>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</si>
  <si>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</si>
  <si>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</si>
  <si>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</si>
  <si>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</si>
  <si>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</si>
  <si>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</si>
  <si>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</si>
  <si>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</si>
  <si>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</si>
  <si>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</si>
  <si>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</si>
  <si>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</si>
  <si>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</si>
  <si>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</si>
  <si>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</si>
  <si>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</si>
  <si>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</si>
  <si>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</si>
  <si>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</si>
  <si>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</si>
  <si>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</si>
  <si>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</si>
  <si>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</si>
  <si>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</si>
  <si>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</si>
  <si>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</si>
  <si>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</si>
  <si>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</si>
  <si>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</si>
  <si>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</si>
  <si>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</si>
  <si>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</si>
  <si>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</si>
  <si>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</si>
  <si>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</si>
  <si>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</si>
  <si>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</si>
  <si>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</si>
  <si>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</si>
  <si>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</si>
  <si>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</si>
  <si>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</si>
  <si>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</si>
  <si>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</si>
  <si>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</si>
  <si>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</si>
  <si>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</si>
  <si>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</si>
  <si>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</si>
  <si>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</si>
  <si>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</si>
  <si>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</si>
  <si>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</si>
  <si>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</si>
  <si>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</si>
  <si>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</si>
  <si>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</si>
  <si>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</si>
  <si>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</si>
  <si>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</si>
  <si>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</si>
  <si>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</si>
  <si>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</si>
  <si>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</si>
  <si>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</si>
  <si>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</si>
  <si>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</si>
  <si>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</si>
  <si>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</si>
  <si>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</si>
  <si>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</si>
  <si>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</si>
  <si>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</si>
  <si>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</si>
  <si>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</si>
  <si>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</si>
  <si>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</si>
  <si>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</si>
  <si>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</si>
  <si>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</si>
  <si>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</si>
  <si>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</si>
  <si>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</si>
  <si>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</si>
  <si>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</si>
  <si>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</si>
  <si>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</si>
  <si>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</si>
  <si>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</si>
  <si>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</si>
  <si>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</si>
  <si>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</si>
  <si>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</si>
  <si>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</si>
  <si>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</si>
  <si>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</si>
  <si>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</si>
  <si>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</si>
  <si>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</si>
  <si>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</si>
  <si>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</si>
  <si>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</si>
  <si>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</si>
  <si>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</si>
  <si>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</si>
  <si>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</si>
  <si>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</si>
  <si>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</si>
  <si>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</si>
  <si>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</si>
  <si>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</si>
  <si>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</si>
  <si>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</si>
  <si>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</si>
  <si>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</si>
  <si>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</si>
  <si>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</si>
  <si>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</si>
  <si>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</si>
  <si>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</si>
  <si>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</si>
  <si>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</si>
  <si>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</si>
  <si>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</si>
  <si>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</si>
  <si>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</si>
  <si>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</si>
  <si>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</si>
  <si>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</si>
  <si>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</si>
  <si>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</si>
  <si>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</si>
  <si>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</si>
  <si>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</si>
  <si>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</si>
  <si>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</si>
  <si>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</si>
  <si>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</si>
  <si>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</si>
  <si>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</si>
  <si>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</si>
  <si>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</si>
  <si>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</si>
  <si>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</si>
  <si>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</si>
  <si>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</si>
  <si>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</si>
  <si>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</si>
  <si>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</si>
  <si>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</si>
  <si>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</si>
  <si>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</si>
  <si>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</si>
  <si>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</si>
  <si>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</si>
  <si>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</si>
  <si>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</si>
  <si>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</si>
  <si>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</si>
  <si>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</si>
  <si>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</si>
  <si>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</si>
  <si>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</si>
  <si>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</si>
  <si>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</si>
  <si>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</si>
  <si>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</si>
  <si>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</si>
  <si>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</si>
  <si>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</si>
  <si>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</si>
  <si>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</si>
  <si>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</si>
  <si>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</si>
  <si>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</si>
  <si>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</si>
  <si>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</si>
  <si>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</si>
  <si>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</si>
  <si>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</si>
  <si>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</si>
  <si>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</si>
  <si>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</si>
  <si>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</si>
  <si>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</si>
  <si>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</si>
  <si>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</si>
  <si>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</si>
  <si>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</si>
  <si>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</si>
  <si>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</si>
  <si>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</si>
  <si>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</si>
  <si>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</si>
  <si>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</si>
  <si>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</si>
  <si>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</si>
  <si>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</si>
  <si>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</si>
  <si>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</si>
  <si>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</si>
  <si>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</si>
  <si>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</si>
  <si>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</si>
  <si>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</si>
  <si>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</si>
  <si>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</si>
  <si>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</si>
  <si>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</si>
  <si>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</si>
  <si>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</si>
  <si>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</si>
  <si>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</si>
  <si>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</si>
  <si>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</si>
  <si>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</si>
  <si>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</si>
  <si>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</si>
  <si>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</si>
  <si>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</si>
  <si>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</si>
  <si>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</si>
  <si>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</si>
  <si>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</si>
  <si>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</si>
  <si>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</si>
  <si>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</si>
  <si>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</si>
  <si>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</si>
  <si>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</si>
  <si>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</si>
  <si>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</si>
  <si>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</si>
  <si>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</si>
  <si>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</si>
  <si>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</si>
  <si>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</si>
  <si>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</si>
  <si>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</si>
  <si>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</si>
  <si>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</si>
  <si>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</si>
  <si>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</si>
  <si>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</si>
  <si>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</si>
  <si>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</si>
  <si>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</si>
  <si>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</si>
  <si>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</si>
  <si>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</si>
  <si>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</si>
  <si>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</si>
  <si>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</si>
  <si>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</si>
  <si>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</si>
  <si>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</si>
  <si>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</si>
  <si>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</si>
  <si>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</si>
  <si>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</si>
  <si>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</si>
  <si>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</si>
  <si>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</si>
  <si>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</si>
  <si>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</si>
  <si>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</si>
  <si>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</si>
  <si>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</si>
  <si>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</si>
  <si>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</si>
  <si>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</si>
  <si>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</si>
  <si>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</si>
  <si>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</si>
  <si>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</si>
  <si>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</si>
  <si>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</si>
  <si>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</si>
  <si>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</si>
  <si>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</si>
  <si>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</si>
  <si>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</si>
  <si>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</si>
  <si>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</si>
  <si>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</si>
  <si>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</si>
  <si>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</si>
  <si>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</si>
  <si>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</si>
  <si>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</si>
  <si>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</si>
  <si>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</si>
  <si>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</si>
  <si>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</si>
  <si>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</si>
  <si>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</si>
  <si>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</si>
  <si>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</si>
  <si>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</si>
  <si>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</si>
  <si>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</si>
  <si>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</si>
  <si>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</si>
  <si>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</si>
  <si>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</si>
  <si>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</si>
  <si>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</si>
  <si>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</si>
  <si>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</si>
  <si>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</si>
  <si>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</si>
  <si>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</si>
  <si>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</si>
  <si>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</si>
  <si>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</si>
  <si>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</si>
  <si>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</si>
  <si>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</si>
  <si>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</si>
  <si>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</si>
  <si>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</si>
  <si>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</si>
  <si>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</si>
  <si>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</si>
  <si>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</si>
  <si>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</si>
  <si>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</si>
  <si>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</si>
  <si>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</si>
  <si>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</si>
  <si>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</si>
  <si>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</si>
  <si>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</si>
  <si>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</si>
  <si>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</si>
  <si>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</si>
  <si>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</si>
  <si>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</si>
  <si>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</si>
  <si>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</si>
  <si>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</si>
  <si>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</si>
  <si>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</si>
  <si>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</si>
  <si>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</si>
  <si>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</si>
  <si>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</si>
  <si>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</si>
  <si>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</si>
  <si>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</si>
  <si>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</si>
  <si>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</si>
  <si>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</si>
  <si>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</si>
  <si>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</si>
  <si>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</si>
  <si>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</si>
  <si>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</si>
  <si>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</si>
  <si>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</si>
  <si>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</si>
  <si>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</si>
  <si>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</si>
  <si>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</si>
  <si>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</si>
  <si>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</si>
  <si>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</si>
  <si>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</si>
  <si>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</si>
  <si>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</si>
  <si>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</si>
  <si>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</si>
  <si>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</si>
  <si>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</si>
  <si>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</si>
  <si>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</si>
  <si>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</si>
  <si>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</si>
  <si>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</si>
  <si>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</si>
  <si>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</si>
  <si>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</si>
  <si>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</si>
  <si>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</si>
  <si>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</si>
  <si>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</si>
  <si>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</si>
  <si>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</si>
  <si>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</si>
  <si>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</si>
  <si>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</si>
  <si>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</si>
  <si>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</si>
  <si>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</si>
  <si>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</si>
  <si>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</si>
  <si>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</si>
  <si>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</si>
  <si>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</si>
  <si>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</si>
  <si>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</si>
  <si>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</si>
  <si>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</si>
  <si>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</si>
  <si>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</si>
  <si>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</si>
  <si>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</si>
  <si>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</si>
  <si>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</si>
  <si>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</si>
  <si>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</si>
  <si>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</si>
  <si>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</si>
  <si>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</si>
  <si>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</si>
  <si>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</si>
  <si>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</si>
  <si>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</si>
  <si>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</si>
  <si>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</si>
  <si>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</si>
  <si>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</si>
  <si>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</si>
  <si>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</si>
  <si>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</si>
  <si>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</si>
  <si>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</si>
  <si>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</si>
  <si>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</si>
  <si>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</si>
  <si>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</si>
  <si>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</si>
  <si>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</si>
  <si>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</si>
  <si>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</si>
  <si>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</si>
  <si>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</si>
  <si>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</si>
  <si>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</si>
  <si>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</si>
  <si>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</si>
  <si>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</si>
  <si>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</si>
  <si>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</si>
  <si>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</si>
  <si>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</si>
  <si>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</si>
  <si>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</si>
  <si>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</si>
  <si>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</si>
  <si>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</si>
  <si>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</si>
  <si>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</si>
  <si>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</si>
  <si>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</si>
  <si>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</si>
  <si>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</si>
  <si>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</si>
  <si>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</si>
  <si>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</si>
  <si>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</si>
  <si>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</si>
  <si>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</si>
  <si>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</si>
  <si>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</si>
  <si>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</si>
  <si>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</si>
  <si>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</si>
  <si>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</si>
  <si>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</si>
  <si>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</si>
  <si>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</si>
  <si>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</si>
  <si>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</si>
  <si>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</si>
  <si>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</si>
  <si>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</si>
  <si>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</si>
  <si>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</si>
  <si>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</si>
  <si>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</si>
  <si>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</si>
  <si>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</si>
  <si>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</si>
  <si>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</si>
  <si>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</si>
  <si>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</si>
  <si>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</si>
  <si>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</si>
  <si>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</si>
  <si>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</si>
  <si>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</si>
  <si>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</si>
  <si>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</si>
  <si>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</si>
  <si>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</si>
  <si>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</si>
  <si>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</si>
  <si>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</si>
  <si>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</si>
  <si>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</si>
  <si>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</si>
  <si>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</si>
  <si>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</si>
  <si>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</si>
  <si>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</si>
  <si>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</si>
  <si>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</si>
  <si>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</si>
  <si>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</si>
  <si>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</si>
  <si>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</si>
  <si>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</si>
  <si>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</si>
  <si>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</si>
  <si>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</si>
  <si>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</si>
  <si>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</si>
  <si>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</si>
  <si>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</si>
  <si>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</si>
  <si>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</si>
  <si>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</si>
  <si>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</si>
  <si>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</si>
  <si>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</si>
  <si>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</si>
  <si>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</si>
  <si>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</si>
  <si>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</si>
  <si>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</si>
  <si>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</si>
  <si>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</si>
  <si>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</si>
  <si>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</si>
  <si>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</si>
  <si>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</si>
  <si>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</si>
  <si>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</si>
  <si>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</si>
  <si>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</si>
  <si>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</si>
  <si>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</si>
  <si>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</si>
  <si>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</si>
  <si>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</si>
  <si>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</si>
  <si>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</si>
  <si>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</si>
  <si>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</si>
  <si>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</si>
  <si>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</si>
  <si>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</si>
  <si>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</si>
  <si>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</si>
  <si>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</si>
  <si>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</si>
  <si>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</si>
  <si>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</si>
  <si>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</si>
  <si>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</si>
  <si>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</si>
  <si>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</si>
  <si>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</si>
  <si>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</si>
  <si>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</si>
  <si>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</si>
  <si>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</si>
  <si>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</si>
  <si>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</si>
  <si>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</si>
  <si>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</si>
  <si>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</si>
  <si>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</si>
  <si>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</si>
  <si>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</si>
  <si>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</si>
  <si>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</si>
  <si>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</si>
  <si>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</si>
  <si>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</si>
  <si>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</si>
  <si>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</si>
  <si>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</si>
  <si>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</si>
  <si>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</si>
  <si>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</si>
  <si>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</si>
  <si>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</si>
  <si>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</si>
  <si>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</si>
  <si>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</si>
  <si>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</si>
  <si>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</si>
  <si>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</si>
  <si>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</si>
  <si>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</si>
  <si>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</si>
  <si>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</si>
  <si>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</si>
  <si>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</si>
  <si>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</si>
  <si>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</si>
  <si>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</si>
  <si>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</si>
  <si>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</si>
  <si>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</si>
  <si>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</si>
  <si>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</si>
  <si>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</si>
  <si>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</si>
  <si>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</si>
  <si>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</si>
  <si>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</si>
  <si>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</si>
  <si>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</si>
  <si>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</si>
  <si>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</si>
  <si>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</si>
  <si>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</si>
  <si>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</si>
  <si>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</si>
  <si>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</si>
  <si>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</si>
  <si>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</si>
  <si>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</si>
  <si>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</si>
  <si>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</si>
  <si>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</si>
  <si>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</si>
  <si>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</si>
  <si>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</si>
  <si>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</si>
  <si>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</si>
  <si>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</si>
  <si>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</si>
  <si>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</si>
  <si>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</si>
  <si>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</si>
  <si>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</si>
  <si>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</si>
  <si>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</si>
  <si>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</si>
  <si>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</si>
  <si>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</si>
  <si>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</si>
  <si>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</si>
  <si>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</si>
  <si>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</si>
  <si>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</si>
  <si>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</si>
  <si>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</si>
  <si>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</si>
  <si>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</si>
  <si>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</si>
  <si>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</si>
  <si>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</si>
  <si>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</si>
  <si>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</si>
  <si>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</si>
  <si>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</si>
  <si>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</si>
  <si>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</si>
  <si>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</si>
  <si>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</si>
  <si>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</si>
  <si>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</si>
  <si>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</si>
  <si>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</si>
  <si>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</si>
  <si>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</si>
  <si>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</si>
  <si>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</si>
  <si>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</si>
  <si>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</si>
  <si>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</si>
  <si>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</si>
  <si>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</si>
  <si>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</si>
  <si>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</si>
  <si>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</si>
  <si>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</si>
  <si>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</si>
  <si>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</si>
  <si>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</si>
  <si>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</si>
  <si>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</si>
  <si>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</si>
  <si>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</si>
  <si>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</si>
  <si>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</si>
  <si>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</si>
  <si>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</si>
  <si>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</si>
  <si>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</si>
  <si>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</si>
  <si>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</si>
  <si>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</si>
  <si>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</si>
  <si>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</si>
  <si>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</si>
  <si>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</si>
  <si>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</si>
  <si>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</si>
  <si>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</si>
  <si>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</si>
  <si>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</si>
  <si>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</si>
  <si>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</si>
  <si>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</si>
  <si>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</si>
  <si>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</si>
  <si>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</si>
  <si>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</si>
  <si>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</si>
  <si>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</si>
  <si>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</si>
  <si>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</si>
  <si>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</si>
  <si>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</si>
  <si>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</si>
  <si>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</si>
  <si>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</si>
  <si>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</si>
  <si>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</si>
  <si>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</si>
  <si>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</si>
  <si>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</si>
  <si>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</si>
  <si>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</si>
  <si>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</si>
  <si>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</si>
  <si>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</si>
  <si>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</si>
  <si>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</si>
  <si>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</si>
  <si>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</si>
  <si>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</si>
  <si>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</si>
  <si>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</si>
  <si>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</si>
  <si>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</si>
  <si>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</si>
  <si>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</si>
  <si>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</si>
  <si>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</si>
  <si>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</si>
  <si>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</si>
  <si>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</si>
  <si>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</si>
  <si>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</si>
  <si>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</si>
  <si>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</si>
  <si>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</si>
  <si>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</si>
  <si>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</si>
  <si>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</si>
  <si>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</si>
  <si>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</si>
  <si>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</si>
  <si>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</si>
  <si>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</si>
  <si>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</si>
  <si>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</si>
  <si>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</si>
  <si>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</si>
  <si>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</si>
  <si>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</si>
  <si>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</si>
  <si>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</si>
  <si>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</si>
  <si>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</si>
  <si>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</si>
  <si>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</si>
  <si>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</si>
  <si>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</si>
  <si>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</si>
  <si>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</si>
  <si>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</si>
  <si>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</si>
  <si>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</si>
  <si>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</si>
  <si>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</si>
  <si>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</si>
  <si>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</si>
  <si>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</si>
  <si>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</si>
  <si>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</si>
  <si>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</si>
  <si>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</si>
  <si>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</si>
  <si>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</si>
  <si>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</si>
  <si>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</si>
  <si>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</si>
  <si>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</si>
  <si>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</si>
  <si>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</si>
  <si>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</si>
  <si>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</si>
  <si>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</si>
  <si>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</si>
  <si>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</si>
  <si>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</si>
  <si>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</si>
  <si>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</si>
  <si>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</si>
  <si>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</si>
  <si>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</si>
  <si>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</si>
  <si>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</si>
  <si>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</si>
  <si>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</si>
  <si>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</si>
  <si>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</si>
  <si>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</si>
  <si>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</si>
  <si>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</si>
  <si>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</si>
  <si>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</si>
  <si>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</si>
  <si>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</si>
  <si>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</si>
  <si>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</si>
  <si>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</si>
  <si>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</si>
  <si>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</si>
  <si>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</si>
  <si>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</si>
  <si>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</si>
  <si>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</si>
  <si>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</si>
  <si>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</si>
  <si>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</si>
  <si>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</si>
  <si>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</si>
  <si>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</si>
  <si>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</si>
  <si>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</si>
  <si>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</si>
  <si>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</si>
  <si>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</si>
  <si>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</si>
  <si>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</si>
  <si>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</si>
  <si>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</si>
  <si>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</si>
  <si>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</si>
  <si>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</si>
  <si>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</si>
  <si>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</si>
  <si>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</si>
  <si>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</si>
  <si>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</si>
  <si>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</si>
  <si>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</si>
  <si>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</si>
  <si>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</si>
  <si>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</si>
  <si>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</si>
  <si>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</si>
  <si>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</si>
  <si>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</si>
  <si>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</si>
  <si>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</si>
  <si>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</si>
  <si>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</si>
  <si>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</si>
  <si>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</si>
  <si>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</si>
  <si>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</si>
  <si>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</si>
  <si>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</si>
  <si>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</si>
  <si>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</si>
  <si>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</si>
  <si>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</si>
  <si>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</si>
  <si>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</si>
  <si>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</si>
  <si>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</si>
  <si>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</si>
  <si>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</si>
  <si>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</si>
  <si>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</si>
  <si>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</si>
  <si>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</si>
  <si>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</si>
  <si>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</si>
  <si>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</si>
  <si>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</si>
  <si>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</si>
  <si>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</si>
  <si>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</si>
  <si>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</si>
  <si>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</si>
  <si>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</si>
  <si>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</si>
  <si>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</si>
  <si>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</si>
  <si>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</si>
  <si>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</si>
  <si>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</si>
  <si>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</si>
  <si>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</si>
  <si>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</si>
  <si>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</si>
  <si>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</si>
  <si>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</si>
  <si>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</si>
  <si>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</si>
  <si>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</si>
  <si>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</si>
  <si>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</si>
  <si>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</si>
  <si>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</si>
  <si>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</si>
  <si>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</si>
  <si>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</si>
  <si>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</si>
  <si>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</si>
  <si>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</si>
  <si>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</si>
  <si>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</si>
  <si>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</si>
  <si>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</si>
  <si>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</si>
  <si>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</si>
  <si>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</si>
  <si>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</si>
  <si>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</si>
  <si>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</si>
  <si>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</si>
  <si>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</si>
  <si>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</si>
  <si>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</si>
  <si>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</si>
  <si>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</si>
  <si>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</si>
  <si>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</si>
  <si>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</si>
  <si>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</si>
  <si>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</si>
  <si>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</si>
  <si>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</si>
  <si>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</si>
  <si>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</si>
  <si>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</si>
  <si>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</si>
  <si>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</si>
  <si>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</si>
  <si>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</si>
  <si>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</si>
  <si>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</si>
  <si>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</si>
  <si>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</si>
  <si>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</si>
  <si>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</si>
  <si>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</si>
  <si>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</si>
  <si>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</si>
  <si>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</si>
  <si>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</si>
  <si>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</si>
  <si>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</si>
  <si>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</si>
  <si>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</si>
  <si>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</si>
  <si>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</si>
  <si>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</si>
  <si>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</si>
  <si>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</si>
  <si>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</si>
  <si>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</si>
  <si>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</si>
  <si>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</si>
  <si>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</si>
  <si>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</si>
  <si>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</si>
  <si>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</si>
  <si>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</si>
  <si>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</si>
  <si>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</si>
  <si>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</si>
  <si>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</si>
  <si>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</si>
  <si>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</si>
  <si>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</si>
  <si>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</si>
  <si>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</si>
  <si>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</si>
  <si>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</si>
  <si>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</si>
  <si>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</si>
  <si>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</si>
  <si>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</si>
  <si>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</si>
  <si>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</si>
  <si>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</si>
  <si>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</si>
  <si>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</si>
  <si>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</si>
  <si>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</si>
  <si>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</si>
  <si>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</si>
  <si>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</si>
  <si>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</si>
  <si>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</si>
  <si>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</si>
  <si>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</si>
  <si>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</si>
  <si>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</si>
  <si>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</si>
  <si>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</si>
  <si>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</si>
  <si>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</si>
  <si>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</si>
  <si>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</si>
  <si>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</si>
  <si>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</si>
  <si>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</si>
  <si>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</si>
  <si>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</si>
  <si>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</si>
  <si>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</si>
  <si>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</si>
  <si>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</si>
  <si>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</si>
  <si>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</si>
  <si>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</si>
  <si>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</si>
  <si>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</si>
  <si>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</si>
  <si>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</si>
  <si>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</si>
  <si>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</si>
  <si>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</si>
  <si>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</si>
  <si>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</si>
  <si>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</si>
  <si>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</si>
  <si>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</si>
  <si>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</si>
  <si>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</si>
  <si>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</si>
  <si>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</si>
  <si>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</si>
  <si>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</si>
  <si>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</si>
  <si>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</si>
  <si>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</si>
  <si>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</si>
  <si>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</si>
  <si>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</si>
  <si>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</si>
  <si>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</si>
  <si>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</si>
  <si>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</si>
  <si>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</si>
  <si>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</si>
  <si>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</si>
  <si>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</si>
  <si>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</si>
  <si>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</si>
  <si>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</si>
  <si>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</si>
  <si>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</si>
  <si>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</si>
  <si>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</si>
  <si>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</si>
  <si>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</si>
  <si>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</si>
  <si>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</si>
  <si>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</si>
  <si>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</si>
  <si>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</si>
  <si>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</si>
  <si>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</si>
  <si>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</si>
  <si>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</si>
  <si>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</si>
  <si>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</si>
  <si>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</si>
  <si>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</si>
  <si>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</si>
  <si>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</si>
  <si>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</si>
  <si>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</si>
  <si>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</si>
  <si>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</si>
  <si>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</si>
  <si>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</si>
  <si>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</si>
  <si>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</si>
  <si>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</si>
  <si>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</si>
  <si>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</si>
  <si>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</si>
  <si>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</si>
  <si>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</si>
  <si>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</si>
  <si>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</si>
  <si>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</si>
  <si>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</si>
  <si>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</si>
  <si>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</si>
  <si>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</si>
  <si>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</si>
  <si>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</si>
  <si>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</si>
  <si>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</si>
  <si>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</si>
  <si>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</si>
  <si>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</si>
  <si>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</si>
  <si>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</si>
  <si>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</si>
  <si>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</si>
  <si>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</si>
  <si>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</si>
  <si>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</si>
  <si>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</si>
  <si>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</si>
  <si>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</si>
  <si>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</si>
  <si>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</si>
  <si>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</si>
  <si>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</si>
  <si>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</si>
  <si>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</si>
  <si>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</si>
  <si>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</si>
  <si>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</si>
  <si>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</si>
  <si>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</si>
  <si>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</si>
  <si>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</si>
  <si>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</si>
  <si>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</si>
  <si>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</si>
  <si>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</si>
  <si>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</si>
  <si>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</si>
  <si>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</si>
  <si>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</si>
  <si>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</si>
  <si>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</si>
  <si>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</si>
  <si>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</si>
  <si>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</si>
  <si>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</si>
  <si>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</si>
  <si>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</si>
  <si>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</si>
  <si>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</si>
  <si>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</si>
  <si>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</si>
  <si>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</si>
  <si>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</si>
  <si>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</si>
  <si>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</si>
  <si>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</si>
  <si>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</si>
  <si>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</si>
  <si>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</si>
  <si>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</si>
  <si>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</si>
  <si>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</si>
  <si>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</si>
  <si>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</si>
  <si>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</si>
  <si>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</si>
  <si>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</si>
  <si>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</si>
  <si>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</si>
  <si>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</si>
  <si>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</si>
  <si>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</si>
  <si>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</si>
  <si>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</si>
  <si>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</si>
  <si>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</si>
  <si>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</si>
  <si>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</si>
  <si>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</si>
  <si>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</si>
  <si>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</si>
  <si>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</si>
  <si>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</si>
  <si>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</si>
  <si>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</si>
  <si>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</si>
  <si>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</si>
  <si>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</si>
  <si>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</si>
  <si>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</si>
  <si>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</si>
  <si>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</si>
  <si>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</si>
  <si>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</si>
  <si>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</si>
  <si>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</si>
  <si>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</si>
  <si>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</si>
  <si>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</si>
  <si>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</si>
  <si>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</si>
  <si>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</si>
  <si>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</si>
  <si>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</si>
  <si>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</si>
  <si>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</si>
  <si>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</si>
  <si>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</si>
  <si>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</si>
  <si>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</si>
  <si>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</si>
  <si>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</si>
  <si>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</si>
  <si>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</si>
  <si>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</si>
  <si>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</si>
  <si>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</si>
  <si>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</si>
  <si>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</si>
  <si>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</si>
  <si>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</si>
  <si>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</si>
  <si>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</si>
  <si>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</si>
  <si>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</si>
  <si>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</si>
  <si>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</si>
  <si>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</si>
  <si>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</si>
  <si>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</si>
  <si>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</si>
  <si>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</si>
  <si>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</si>
  <si>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</si>
  <si>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</si>
  <si>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</si>
  <si>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</si>
  <si>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</si>
  <si>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</si>
  <si>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</si>
  <si>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</si>
  <si>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</si>
  <si>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</si>
  <si>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</si>
  <si>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</si>
  <si>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</si>
  <si>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</si>
  <si>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</si>
  <si>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</si>
  <si>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</si>
  <si>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</si>
  <si>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</si>
  <si>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</si>
  <si>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</si>
  <si>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</si>
  <si>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</si>
  <si>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</si>
  <si>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</si>
  <si>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</si>
  <si>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</si>
  <si>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</si>
  <si>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</si>
  <si>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</si>
  <si>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</si>
  <si>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</si>
  <si>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</si>
  <si>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</si>
  <si>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</si>
  <si>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</si>
  <si>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</si>
  <si>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</si>
  <si>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</si>
  <si>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</si>
  <si>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</si>
  <si>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</si>
  <si>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</si>
  <si>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</si>
  <si>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</si>
  <si>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</si>
  <si>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</si>
  <si>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</si>
  <si>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</si>
  <si>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</si>
  <si>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</si>
  <si>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</si>
  <si>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</si>
  <si>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</si>
  <si>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</si>
  <si>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</si>
  <si>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</si>
  <si>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</si>
  <si>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</si>
  <si>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</si>
  <si>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</si>
  <si>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</si>
  <si>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</si>
  <si>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</si>
  <si>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</si>
  <si>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</si>
  <si>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</si>
  <si>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</si>
  <si>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</si>
  <si>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</si>
  <si>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</si>
  <si>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</si>
  <si>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</si>
  <si>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</si>
  <si>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</si>
  <si>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</si>
  <si>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</si>
  <si>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</si>
  <si>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</si>
  <si>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</si>
  <si>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</si>
  <si>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</si>
  <si>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</si>
  <si>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</si>
  <si>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</si>
  <si>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</si>
  <si>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</si>
  <si>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</si>
  <si>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</si>
  <si>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</si>
  <si>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</si>
  <si>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</si>
  <si>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</si>
  <si>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</si>
  <si>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</si>
  <si>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</si>
  <si>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</si>
  <si>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</si>
  <si>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</si>
  <si>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</si>
  <si>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</si>
  <si>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</si>
  <si>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</si>
  <si>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</si>
  <si>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</si>
  <si>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</si>
  <si>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</si>
  <si>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</si>
  <si>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</si>
  <si>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</si>
  <si>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</si>
  <si>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</si>
  <si>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</si>
  <si>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</si>
  <si>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</si>
  <si>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</si>
  <si>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</si>
  <si>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</si>
  <si>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</si>
  <si>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</si>
  <si>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</si>
  <si>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</si>
  <si>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</si>
  <si>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</si>
  <si>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</si>
  <si>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</si>
  <si>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</si>
  <si>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</si>
  <si>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</si>
  <si>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</si>
  <si>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</si>
  <si>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</si>
  <si>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</si>
  <si>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</si>
  <si>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</si>
  <si>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</si>
  <si>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</si>
  <si>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</si>
  <si>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</si>
  <si>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</si>
  <si>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</si>
  <si>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</si>
  <si>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</si>
  <si>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</si>
  <si>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</si>
  <si>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</si>
  <si>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</si>
  <si>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</si>
  <si>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</si>
  <si>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</si>
  <si>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</si>
  <si>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</si>
  <si>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</si>
  <si>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</si>
  <si>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</si>
  <si>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</si>
  <si>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</si>
  <si>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</si>
  <si>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</si>
  <si>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</si>
  <si>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</si>
  <si>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</si>
  <si>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</si>
  <si>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</si>
  <si>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</si>
  <si>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</si>
  <si>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</si>
  <si>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</si>
  <si>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</si>
  <si>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</si>
  <si>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</si>
  <si>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</si>
  <si>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</si>
  <si>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</si>
  <si>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</si>
  <si>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</si>
  <si>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</si>
  <si>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</si>
  <si>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</si>
  <si>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</si>
  <si>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</si>
  <si>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</si>
  <si>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</si>
  <si>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</si>
  <si>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</si>
  <si>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</si>
  <si>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</si>
  <si>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</si>
  <si>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</si>
  <si>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</si>
  <si>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</si>
  <si>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</si>
  <si>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</si>
  <si>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</si>
  <si>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</si>
  <si>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</si>
  <si>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</si>
  <si>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</si>
  <si>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</si>
  <si>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</si>
  <si>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</si>
  <si>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</si>
  <si>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</si>
  <si>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</si>
  <si>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</si>
  <si>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</si>
  <si>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</si>
  <si>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</si>
  <si>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</si>
  <si>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</si>
  <si>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</si>
  <si>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</si>
  <si>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</si>
  <si>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</si>
  <si>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</si>
  <si>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</si>
  <si>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</si>
  <si>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</si>
  <si>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</si>
  <si>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</si>
  <si>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</si>
  <si>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</si>
  <si>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</si>
  <si>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</si>
  <si>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</si>
  <si>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</si>
  <si>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</si>
  <si>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</si>
  <si>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</si>
  <si>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</si>
  <si>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</si>
  <si>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</si>
  <si>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</si>
  <si>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</si>
  <si>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</si>
  <si>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</si>
  <si>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</si>
  <si>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</si>
  <si>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</si>
  <si>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</si>
  <si>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</si>
  <si>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</si>
  <si>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</si>
  <si>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</si>
  <si>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</si>
  <si>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</si>
  <si>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</si>
  <si>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</si>
  <si>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</si>
  <si>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</si>
  <si>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</si>
  <si>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</si>
  <si>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</si>
  <si>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</si>
  <si>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</si>
  <si>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</si>
  <si>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</si>
  <si>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</si>
  <si>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</si>
  <si>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</si>
  <si>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</si>
  <si>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</si>
  <si>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</si>
  <si>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</si>
  <si>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</si>
  <si>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</si>
  <si>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</si>
  <si>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</si>
  <si>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</si>
  <si>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</si>
  <si>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</si>
  <si>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</si>
  <si>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</si>
  <si>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</si>
  <si>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</si>
  <si>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</si>
  <si>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</si>
  <si>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</si>
  <si>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</si>
  <si>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</si>
  <si>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</si>
  <si>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</si>
  <si>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</si>
  <si>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</si>
  <si>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</si>
  <si>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</si>
  <si>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</si>
  <si>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</si>
  <si>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</si>
  <si>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</si>
  <si>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</si>
  <si>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</si>
  <si>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</si>
  <si>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</si>
  <si>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</si>
  <si>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</si>
  <si>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</si>
  <si>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</si>
  <si>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</si>
  <si>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</si>
  <si>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</si>
  <si>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</si>
  <si>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</si>
  <si>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</si>
  <si>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</si>
  <si>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</si>
  <si>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</si>
  <si>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</si>
  <si>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</si>
  <si>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</si>
  <si>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</si>
  <si>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</si>
  <si>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</si>
  <si>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</si>
  <si>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</si>
  <si>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</si>
  <si>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</si>
  <si>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</si>
  <si>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</si>
  <si>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</si>
  <si>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</si>
  <si>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</si>
  <si>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</si>
  <si>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</si>
  <si>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</si>
  <si>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</si>
  <si>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</si>
  <si>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</si>
  <si>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</si>
  <si>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</si>
  <si>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</si>
  <si>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</si>
  <si>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</si>
  <si>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</si>
  <si>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</si>
  <si>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</si>
  <si>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</si>
  <si>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</si>
  <si>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</si>
  <si>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</si>
  <si>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</si>
  <si>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</si>
  <si>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</si>
  <si>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</si>
  <si>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</si>
  <si>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</si>
  <si>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</si>
  <si>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</si>
  <si>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</si>
  <si>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</si>
  <si>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</si>
  <si>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</si>
  <si>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</si>
  <si>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</si>
  <si>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</si>
  <si>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</si>
  <si>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</si>
  <si>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</si>
  <si>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</si>
  <si>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</si>
  <si>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</si>
  <si>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</si>
  <si>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</si>
  <si>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</si>
  <si>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</si>
  <si>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</si>
  <si>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</si>
  <si>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</si>
  <si>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</si>
  <si>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</si>
  <si>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</si>
  <si>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</si>
  <si>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</si>
  <si>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</si>
  <si>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</si>
  <si>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</si>
  <si>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</si>
  <si>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</si>
  <si>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</si>
  <si>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</si>
  <si>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</si>
  <si>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</si>
  <si>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</si>
  <si>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</si>
  <si>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</si>
  <si>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</si>
  <si>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</si>
  <si>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</si>
  <si>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</si>
  <si>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</si>
  <si>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</si>
  <si>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</si>
  <si>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</si>
  <si>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</si>
  <si>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</si>
  <si>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</si>
  <si>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</si>
  <si>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</si>
  <si>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</si>
  <si>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</si>
  <si>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</si>
  <si>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</si>
  <si>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</si>
  <si>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</si>
  <si>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</si>
  <si>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</si>
  <si>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</si>
  <si>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</si>
  <si>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</si>
  <si>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</si>
  <si>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</si>
  <si>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</si>
  <si>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</si>
  <si>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</si>
  <si>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</si>
  <si>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</si>
  <si>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</si>
  <si>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</si>
  <si>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</si>
  <si>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</si>
  <si>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</si>
  <si>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</si>
  <si>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</si>
  <si>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</si>
  <si>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</si>
  <si>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</si>
  <si>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</si>
  <si>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</si>
  <si>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</si>
  <si>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</si>
  <si>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</si>
  <si>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</si>
  <si>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</si>
  <si>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</si>
  <si>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</si>
  <si>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</si>
  <si>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</si>
  <si>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</si>
  <si>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</si>
  <si>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</si>
  <si>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</si>
  <si>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</si>
  <si>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</si>
  <si>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</si>
  <si>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</si>
  <si>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</si>
  <si>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</si>
  <si>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</si>
  <si>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</si>
  <si>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</si>
  <si>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</si>
  <si>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</si>
  <si>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</si>
  <si>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</si>
  <si>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</si>
  <si>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</si>
  <si>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</si>
  <si>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</si>
  <si>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</si>
  <si>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</si>
  <si>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</si>
  <si>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</si>
  <si>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</si>
  <si>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</si>
  <si>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</si>
  <si>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</si>
  <si>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</si>
  <si>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</si>
  <si>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</si>
  <si>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</si>
  <si>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</si>
  <si>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</si>
  <si>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</si>
  <si>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</si>
  <si>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</si>
  <si>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</si>
  <si>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</si>
  <si>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</si>
  <si>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</si>
  <si>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</si>
  <si>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</si>
  <si>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</si>
  <si>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</si>
  <si>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</si>
  <si>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</si>
  <si>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</si>
  <si>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</si>
  <si>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</si>
  <si>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</si>
  <si>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</si>
  <si>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</si>
  <si>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</si>
  <si>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</si>
  <si>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</si>
  <si>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</si>
  <si>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</si>
  <si>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</si>
  <si>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</si>
  <si>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</si>
  <si>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</si>
  <si>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</si>
  <si>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</si>
  <si>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</si>
  <si>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</si>
  <si>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</si>
  <si>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</si>
  <si>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</si>
  <si>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</si>
  <si>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</si>
  <si>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</si>
  <si>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</si>
  <si>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</si>
  <si>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</si>
  <si>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</si>
  <si>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</si>
  <si>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</si>
  <si>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</si>
  <si>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</si>
  <si>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</si>
  <si>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</si>
  <si>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</si>
  <si>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</si>
  <si>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</si>
  <si>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</si>
  <si>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</si>
  <si>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</si>
  <si>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</si>
  <si>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</si>
  <si>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</si>
  <si>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</si>
  <si>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</si>
  <si>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</si>
  <si>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</si>
  <si>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</si>
  <si>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</si>
  <si>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</si>
  <si>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</si>
  <si>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</si>
  <si>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</si>
  <si>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</si>
  <si>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</si>
  <si>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</si>
  <si>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</si>
  <si>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</si>
  <si>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</si>
  <si>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</si>
  <si>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</si>
  <si>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</si>
  <si>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</si>
  <si>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</si>
  <si>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</si>
  <si>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</si>
  <si>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</si>
  <si>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</si>
  <si>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</si>
  <si>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</si>
  <si>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</si>
  <si>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</si>
  <si>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</si>
  <si>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</si>
  <si>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</si>
  <si>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</si>
  <si>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</si>
  <si>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</si>
  <si>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</si>
  <si>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</si>
  <si>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</si>
  <si>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</si>
  <si>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</si>
  <si>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</si>
  <si>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</si>
  <si>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</si>
  <si>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</si>
  <si>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</si>
  <si>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</si>
  <si>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</si>
  <si>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</si>
  <si>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</si>
  <si>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</si>
  <si>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</si>
  <si>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</si>
  <si>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</si>
  <si>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</si>
  <si>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</si>
  <si>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</si>
  <si>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</si>
  <si>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</si>
  <si>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</si>
  <si>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</si>
  <si>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</si>
  <si>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</si>
  <si>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</si>
  <si>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</si>
  <si>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</si>
  <si>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</si>
  <si>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</si>
  <si>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</si>
  <si>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</si>
  <si>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</si>
  <si>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</si>
  <si>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</si>
  <si>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</si>
  <si>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</si>
  <si>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</si>
  <si>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</si>
  <si>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</si>
  <si>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</si>
  <si>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</si>
  <si>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</si>
  <si>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</si>
  <si>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</si>
  <si>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</si>
  <si>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</si>
  <si>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</si>
  <si>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</si>
  <si>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</si>
  <si>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</si>
  <si>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</si>
  <si>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</si>
  <si>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</si>
  <si>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</si>
  <si>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</si>
  <si>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</si>
  <si>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</si>
  <si>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</si>
  <si>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</si>
  <si>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</si>
  <si>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</si>
  <si>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</si>
  <si>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</si>
  <si>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</si>
  <si>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</si>
  <si>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</si>
  <si>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</si>
  <si>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</si>
  <si>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</si>
  <si>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</si>
  <si>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</si>
  <si>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</si>
  <si>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</si>
  <si>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</si>
  <si>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</si>
  <si>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</si>
  <si>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</si>
  <si>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</si>
  <si>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</si>
  <si>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</si>
  <si>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</si>
  <si>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</si>
  <si>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</si>
  <si>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</si>
  <si>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</si>
  <si>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</si>
  <si>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</si>
  <si>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</si>
  <si>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</si>
  <si>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</si>
  <si>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</si>
  <si>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</si>
  <si>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</si>
  <si>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</si>
  <si>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</si>
  <si>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</si>
  <si>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</si>
  <si>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</si>
  <si>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</si>
  <si>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</si>
  <si>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</si>
  <si>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</si>
  <si>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</si>
  <si>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</si>
  <si>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</si>
  <si>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</si>
  <si>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</si>
  <si>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</si>
  <si>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</si>
  <si>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</si>
  <si>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</si>
  <si>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</si>
  <si>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</si>
  <si>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</si>
  <si>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</si>
  <si>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</si>
  <si>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</si>
  <si>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</si>
  <si>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</si>
  <si>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</si>
  <si>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</si>
  <si>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</si>
  <si>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</si>
  <si>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</si>
  <si>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</si>
  <si>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</si>
  <si>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</si>
  <si>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</si>
  <si>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</si>
  <si>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</si>
  <si>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</si>
  <si>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</si>
  <si>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</si>
  <si>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</si>
  <si>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</si>
  <si>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</si>
  <si>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</si>
  <si>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</si>
  <si>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</si>
  <si>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</si>
  <si>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</si>
  <si>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</si>
  <si>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</si>
  <si>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</si>
  <si>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</si>
  <si>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</si>
  <si>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</si>
  <si>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</si>
  <si>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</si>
  <si>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</si>
  <si>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</si>
  <si>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</si>
  <si>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</si>
  <si>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</si>
  <si>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</si>
  <si>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</si>
  <si>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</si>
  <si>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</si>
  <si>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</si>
  <si>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</si>
  <si>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</si>
  <si>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</si>
  <si>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</si>
  <si>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</si>
  <si>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</si>
  <si>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</si>
  <si>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</si>
  <si>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</si>
  <si>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</si>
  <si>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</si>
  <si>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</si>
  <si>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</si>
  <si>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</si>
  <si>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</si>
  <si>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</si>
  <si>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</si>
  <si>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</si>
  <si>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</si>
  <si>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</si>
  <si>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</si>
  <si>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</si>
  <si>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</si>
  <si>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</si>
  <si>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</si>
  <si>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</si>
  <si>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</si>
  <si>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</si>
  <si>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</si>
  <si>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</si>
  <si>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</si>
  <si>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</si>
  <si>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</si>
  <si>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</si>
  <si>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</si>
  <si>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</si>
  <si>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</si>
  <si>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</si>
  <si>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</si>
  <si>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</si>
  <si>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</si>
  <si>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</si>
  <si>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</si>
  <si>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</si>
  <si>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</si>
  <si>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</si>
  <si>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</si>
  <si>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</si>
  <si>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</si>
  <si>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</si>
  <si>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</si>
  <si>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</si>
  <si>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</si>
  <si>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</si>
  <si>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</si>
  <si>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</si>
  <si>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</si>
  <si>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</si>
  <si>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</si>
  <si>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</si>
  <si>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</si>
  <si>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</si>
  <si>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</si>
  <si>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</si>
  <si>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</si>
  <si>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</si>
  <si>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</si>
  <si>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</si>
  <si>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</si>
  <si>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</si>
  <si>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</si>
  <si>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</si>
  <si>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</si>
  <si>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</si>
  <si>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</si>
  <si>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</si>
  <si>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</si>
  <si>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</si>
  <si>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</si>
  <si>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</si>
  <si>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</si>
  <si>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</si>
  <si>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</si>
  <si>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</si>
  <si>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</si>
  <si>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</si>
  <si>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</si>
  <si>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</si>
  <si>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</si>
  <si>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</si>
  <si>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</si>
  <si>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</si>
  <si>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</si>
  <si>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</si>
  <si>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</si>
  <si>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</si>
  <si>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</si>
  <si>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</si>
  <si>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</si>
  <si>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</si>
  <si>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</si>
  <si>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</si>
  <si>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</si>
  <si>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</si>
  <si>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</si>
  <si>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</si>
  <si>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</si>
  <si>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</si>
  <si>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</si>
  <si>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</si>
  <si>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</si>
  <si>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</si>
  <si>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</si>
  <si>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</si>
  <si>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</si>
  <si>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</si>
  <si>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</si>
  <si>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</si>
  <si>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</si>
  <si>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</si>
  <si>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</si>
  <si>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</si>
  <si>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</si>
  <si>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</si>
  <si>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</si>
  <si>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</si>
  <si>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</si>
  <si>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</si>
  <si>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</si>
  <si>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</si>
  <si>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</si>
  <si>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</si>
  <si>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</si>
  <si>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</si>
  <si>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</si>
  <si>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</si>
  <si>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</si>
  <si>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</si>
  <si>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</si>
  <si>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</si>
  <si>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</si>
  <si>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</si>
  <si>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</si>
  <si>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</si>
  <si>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</si>
  <si>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</si>
  <si>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</si>
  <si>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</si>
  <si>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</si>
  <si>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</si>
  <si>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</si>
  <si>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</si>
  <si>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</si>
  <si>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</si>
  <si>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</si>
  <si>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</si>
  <si>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</si>
  <si>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</si>
  <si>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</si>
  <si>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</si>
  <si>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</si>
  <si>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</si>
  <si>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</si>
  <si>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</si>
  <si>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</si>
  <si>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</si>
  <si>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</si>
  <si>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</si>
  <si>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</si>
  <si>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</si>
  <si>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</si>
  <si>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</si>
  <si>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</si>
  <si>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</si>
  <si>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</si>
  <si>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</si>
  <si>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</si>
  <si>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</si>
  <si>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</si>
  <si>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</si>
  <si>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</si>
  <si>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</si>
  <si>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</si>
  <si>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</si>
  <si>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</si>
  <si>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</si>
  <si>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</si>
  <si>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</si>
  <si>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</si>
  <si>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</si>
  <si>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</si>
  <si>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</si>
  <si>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</si>
  <si>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</si>
  <si>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</si>
  <si>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</si>
  <si>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</si>
  <si>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</si>
  <si>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</si>
  <si>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</si>
  <si>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</si>
  <si>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</si>
  <si>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</si>
  <si>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</si>
  <si>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</si>
  <si>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</si>
  <si>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</si>
  <si>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</si>
  <si>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</si>
  <si>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</si>
  <si>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</si>
  <si>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</si>
  <si>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</si>
  <si>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</si>
  <si>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</si>
  <si>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</si>
  <si>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</si>
  <si>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</si>
  <si>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</si>
  <si>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</si>
  <si>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</si>
  <si>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</si>
  <si>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</si>
  <si>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</si>
  <si>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</si>
  <si>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</si>
  <si>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</si>
  <si>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</si>
  <si>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</si>
  <si>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</si>
  <si>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</si>
  <si>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</si>
  <si>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</si>
  <si>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</si>
  <si>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</si>
  <si>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</si>
  <si>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</si>
  <si>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</si>
  <si>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</si>
  <si>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</si>
  <si>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</si>
  <si>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</si>
  <si>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</si>
  <si>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</si>
  <si>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</si>
  <si>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</si>
  <si>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</si>
  <si>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</si>
  <si>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</si>
  <si>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</si>
  <si>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</si>
  <si>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</si>
  <si>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</si>
  <si>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</si>
  <si>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</si>
  <si>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</si>
  <si>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</si>
  <si>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</si>
  <si>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</si>
  <si>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</si>
  <si>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</si>
  <si>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</si>
  <si>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</si>
  <si>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</si>
  <si>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</si>
  <si>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</si>
  <si>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</si>
  <si>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</si>
  <si>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</si>
  <si>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</si>
  <si>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</si>
  <si>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</si>
  <si>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</si>
  <si>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</si>
  <si>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</si>
  <si>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</si>
  <si>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</si>
  <si>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</si>
  <si>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</si>
  <si>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</si>
  <si>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</si>
  <si>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</si>
  <si>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</si>
  <si>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</si>
  <si>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</si>
  <si>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</si>
  <si>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</si>
  <si>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</si>
  <si>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</si>
  <si>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</si>
  <si>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</si>
  <si>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</si>
  <si>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</si>
  <si>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</si>
  <si>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</si>
  <si>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</si>
  <si>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</si>
  <si>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</si>
  <si>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</si>
  <si>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</si>
  <si>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</si>
  <si>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</si>
  <si>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</si>
  <si>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</si>
  <si>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</si>
  <si>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</si>
  <si>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</si>
  <si>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</si>
  <si>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</si>
  <si>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</si>
  <si>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</si>
  <si>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</si>
  <si>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</si>
  <si>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</si>
  <si>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</si>
  <si>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</si>
  <si>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</si>
  <si>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</si>
  <si>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</si>
  <si>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</si>
  <si>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</si>
  <si>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</si>
  <si>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</si>
  <si>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</si>
  <si>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</si>
  <si>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</si>
  <si>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</si>
  <si>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</si>
  <si>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</si>
  <si>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</si>
  <si>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</si>
  <si>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</si>
  <si>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</si>
  <si>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</si>
  <si>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</si>
  <si>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</si>
  <si>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</si>
  <si>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</si>
  <si>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</si>
  <si>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</si>
  <si>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</si>
  <si>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</si>
  <si>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</si>
  <si>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</si>
  <si>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</si>
  <si>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</si>
  <si>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</si>
  <si>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</si>
  <si>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</si>
  <si>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</si>
  <si>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</si>
  <si>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</si>
  <si>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</si>
  <si>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</si>
  <si>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</si>
  <si>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</si>
  <si>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</si>
  <si>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</si>
  <si>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</si>
  <si>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</si>
  <si>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</si>
  <si>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</si>
  <si>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</si>
  <si>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</si>
  <si>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</si>
  <si>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</si>
  <si>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</si>
  <si>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</si>
  <si>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</si>
  <si>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</si>
  <si>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</si>
  <si>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</si>
  <si>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</si>
  <si>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</si>
  <si>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</si>
  <si>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</si>
  <si>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</si>
  <si>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</si>
  <si>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</si>
  <si>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</si>
  <si>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</si>
  <si>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</si>
  <si>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</si>
  <si>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</si>
  <si>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</si>
  <si>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</si>
  <si>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</si>
  <si>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</si>
  <si>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</si>
  <si>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</si>
  <si>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</si>
  <si>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</si>
  <si>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</si>
  <si>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</si>
  <si>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</si>
  <si>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</si>
  <si>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</si>
  <si>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</si>
  <si>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</si>
  <si>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</si>
  <si>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</si>
  <si>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</si>
  <si>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</si>
  <si>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</si>
  <si>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</si>
  <si>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</si>
  <si>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</si>
  <si>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</si>
  <si>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</si>
  <si>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</si>
  <si>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</si>
  <si>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</si>
  <si>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</si>
  <si>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</si>
  <si>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</si>
  <si>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</si>
  <si>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</si>
  <si>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</si>
  <si>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</si>
  <si>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</si>
  <si>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</si>
  <si>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</si>
  <si>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</si>
  <si>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</si>
  <si>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</si>
  <si>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</si>
  <si>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</si>
  <si>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</si>
  <si>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</si>
  <si>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</si>
  <si>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</si>
  <si>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</si>
  <si>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</si>
  <si>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</si>
  <si>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</si>
  <si>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</si>
  <si>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</si>
  <si>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</si>
  <si>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</si>
  <si>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</si>
  <si>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</si>
  <si>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</si>
  <si>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</si>
  <si>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</si>
  <si>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</si>
  <si>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</si>
  <si>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</si>
  <si>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</si>
  <si>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</si>
  <si>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</si>
  <si>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</si>
  <si>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</si>
  <si>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</si>
  <si>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</si>
  <si>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</si>
  <si>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</si>
  <si>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</si>
  <si>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</si>
  <si>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</si>
  <si>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</si>
  <si>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</si>
  <si>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</si>
  <si>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</si>
  <si>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</si>
  <si>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</si>
  <si>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</si>
  <si>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</si>
  <si>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</si>
  <si>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</si>
  <si>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</si>
  <si>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</si>
  <si>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</si>
  <si>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</si>
  <si>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</si>
  <si>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</si>
  <si>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</si>
  <si>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</si>
  <si>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</si>
  <si>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</si>
  <si>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</si>
  <si>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</si>
  <si>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</si>
  <si>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</si>
  <si>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</si>
  <si>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</si>
  <si>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</si>
  <si>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</si>
  <si>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</si>
  <si>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</si>
  <si>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</si>
  <si>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</si>
  <si>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</si>
  <si>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</si>
  <si>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</si>
  <si>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</si>
  <si>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</si>
  <si>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</si>
  <si>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</si>
  <si>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</si>
  <si>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</si>
  <si>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</si>
  <si>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</si>
  <si>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</si>
  <si>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</si>
  <si>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</si>
  <si>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</si>
  <si>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</si>
  <si>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</si>
  <si>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</si>
  <si>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</si>
  <si>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</si>
  <si>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</si>
  <si>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</si>
  <si>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</si>
  <si>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</si>
  <si>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</si>
  <si>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</si>
  <si>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</si>
  <si>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</si>
  <si>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</si>
  <si>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</si>
  <si>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</si>
  <si>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</si>
  <si>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</si>
  <si>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</si>
  <si>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</si>
  <si>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</si>
  <si>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</si>
  <si>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</si>
  <si>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</si>
  <si>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</si>
  <si>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</si>
  <si>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</si>
  <si>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</si>
  <si>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</si>
  <si>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</si>
  <si>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</si>
  <si>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</si>
  <si>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</si>
  <si>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</si>
  <si>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</si>
  <si>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</si>
  <si>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</si>
  <si>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</si>
  <si>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</si>
  <si>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</si>
  <si>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</si>
  <si>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</si>
  <si>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</si>
  <si>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</si>
  <si>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</si>
  <si>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</si>
  <si>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</si>
  <si>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</si>
  <si>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</si>
  <si>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</si>
  <si>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</si>
  <si>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</si>
  <si>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</si>
  <si>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</si>
  <si>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</si>
  <si>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</si>
  <si>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</si>
  <si>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</si>
  <si>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</si>
  <si>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</si>
  <si>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</si>
  <si>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</si>
  <si>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</si>
  <si>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</si>
  <si>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</si>
  <si>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</si>
  <si>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</si>
  <si>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</si>
  <si>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</si>
  <si>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</si>
  <si>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</si>
  <si>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</si>
  <si>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</si>
  <si>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</si>
  <si>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</si>
  <si>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</si>
  <si>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</si>
  <si>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</si>
  <si>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</si>
  <si>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</si>
  <si>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</si>
  <si>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</si>
  <si>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</si>
  <si>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</si>
  <si>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</si>
  <si>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</si>
  <si>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</si>
  <si>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</si>
  <si>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</si>
  <si>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</si>
  <si>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</si>
  <si>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</si>
  <si>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</si>
  <si>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</si>
  <si>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</si>
  <si>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</si>
  <si>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</si>
  <si>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</si>
  <si>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</si>
  <si>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</si>
  <si>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</si>
  <si>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</si>
  <si>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</si>
  <si>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</si>
  <si>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</si>
  <si>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</si>
  <si>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</si>
  <si>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</si>
  <si>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</si>
  <si>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</si>
  <si>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</si>
  <si>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</si>
  <si>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</si>
  <si>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</si>
  <si>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</si>
  <si>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</si>
  <si>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</si>
  <si>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</si>
  <si>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</si>
  <si>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</si>
  <si>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</si>
  <si>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</si>
  <si>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</si>
  <si>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</si>
  <si>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</si>
  <si>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</si>
  <si>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</si>
  <si>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</si>
  <si>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</si>
  <si>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</si>
  <si>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</si>
  <si>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</si>
  <si>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</si>
  <si>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</si>
  <si>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</si>
  <si>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</si>
  <si>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</si>
  <si>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</si>
  <si>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</si>
  <si>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</si>
  <si>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</si>
  <si>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</si>
  <si>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</si>
  <si>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</si>
  <si>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</si>
  <si>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</si>
  <si>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</si>
  <si>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</si>
  <si>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</si>
  <si>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</si>
  <si>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</si>
  <si>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</si>
  <si>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</si>
  <si>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</si>
  <si>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</si>
  <si>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</si>
  <si>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</si>
  <si>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</si>
  <si>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</si>
  <si>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</si>
  <si>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</si>
  <si>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</si>
  <si>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</si>
  <si>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</si>
  <si>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</si>
  <si>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</si>
  <si>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</si>
  <si>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</si>
  <si>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</si>
  <si>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</si>
  <si>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</si>
  <si>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</si>
  <si>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</si>
  <si>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</si>
  <si>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</si>
  <si>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</si>
  <si>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</si>
  <si>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</si>
  <si>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</si>
  <si>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</si>
  <si>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</si>
  <si>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</si>
  <si>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</si>
  <si>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</si>
  <si>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</si>
  <si>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</si>
  <si>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</si>
  <si>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</si>
  <si>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</si>
  <si>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</si>
  <si>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</si>
  <si>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</si>
  <si>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</si>
  <si>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</si>
  <si>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</si>
  <si>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</si>
  <si>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</si>
  <si>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</si>
  <si>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</si>
  <si>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</si>
  <si>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</si>
  <si>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</si>
  <si>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</si>
  <si>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</si>
  <si>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</si>
  <si>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</si>
  <si>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</si>
  <si>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</si>
  <si>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</si>
  <si>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</si>
  <si>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</si>
  <si>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</si>
  <si>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</si>
  <si>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</si>
  <si>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</si>
  <si>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</si>
  <si>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</si>
  <si>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</si>
  <si>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</si>
  <si>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</si>
  <si>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</si>
  <si>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</si>
  <si>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</si>
  <si>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</si>
  <si>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</si>
  <si>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</si>
  <si>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</si>
  <si>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</si>
  <si>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</si>
  <si>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</si>
  <si>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</si>
  <si>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</si>
  <si>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</si>
  <si>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</si>
  <si>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</si>
  <si>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</si>
  <si>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</si>
  <si>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</si>
  <si>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</si>
  <si>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</si>
  <si>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</si>
  <si>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</si>
  <si>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</si>
  <si>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</si>
  <si>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</si>
  <si>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</si>
  <si>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</si>
  <si>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</si>
  <si>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</si>
  <si>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</si>
  <si>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</si>
  <si>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</si>
  <si>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</si>
  <si>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</si>
  <si>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</si>
  <si>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</si>
  <si>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</si>
  <si>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</si>
  <si>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</si>
  <si>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</si>
  <si>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</si>
  <si>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</si>
  <si>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</si>
  <si>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</si>
  <si>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</si>
  <si>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</si>
  <si>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</si>
  <si>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</si>
  <si>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</si>
  <si>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</si>
  <si>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</si>
  <si>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</si>
  <si>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</si>
  <si>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</si>
  <si>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</si>
  <si>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</si>
  <si>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</si>
  <si>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</si>
  <si>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</si>
  <si>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</si>
  <si>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</si>
  <si>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</si>
  <si>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</si>
  <si>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</si>
  <si>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</si>
  <si>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</si>
  <si>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</si>
  <si>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</si>
  <si>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</si>
  <si>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</si>
  <si>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</si>
  <si>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</si>
  <si>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</si>
  <si>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</si>
  <si>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</si>
  <si>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</si>
  <si>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</si>
  <si>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</si>
  <si>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</si>
  <si>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</si>
  <si>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</si>
  <si>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</si>
  <si>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</si>
  <si>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</si>
  <si>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</si>
  <si>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</si>
  <si>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</si>
  <si>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</si>
  <si>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</si>
  <si>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</si>
  <si>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</si>
  <si>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</si>
  <si>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</si>
  <si>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</si>
  <si>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</si>
  <si>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</si>
  <si>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</si>
  <si>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</si>
  <si>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</si>
  <si>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</si>
  <si>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</si>
  <si>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</si>
  <si>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</si>
  <si>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</si>
  <si>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</si>
  <si>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</si>
  <si>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</si>
  <si>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</si>
  <si>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</si>
  <si>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</si>
  <si>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</si>
  <si>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</si>
  <si>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</si>
  <si>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</si>
  <si>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</si>
  <si>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</si>
  <si>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</si>
  <si>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</si>
  <si>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</si>
  <si>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</si>
  <si>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</si>
  <si>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</si>
  <si>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</si>
  <si>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</si>
  <si>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</si>
  <si>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</si>
  <si>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</si>
  <si>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</si>
  <si>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</si>
  <si>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</si>
  <si>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</si>
  <si>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</si>
  <si>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</si>
  <si>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</si>
  <si>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</si>
  <si>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</si>
  <si>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</si>
  <si>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</si>
  <si>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</si>
  <si>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</si>
  <si>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</si>
  <si>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</si>
  <si>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</si>
  <si>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</si>
  <si>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</si>
  <si>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</si>
  <si>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</si>
  <si>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</si>
  <si>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</si>
  <si>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</si>
  <si>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</si>
  <si>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</si>
  <si>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</si>
  <si>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</si>
  <si>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</si>
  <si>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</si>
  <si>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</si>
  <si>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</si>
  <si>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</si>
  <si>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</si>
  <si>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</si>
  <si>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</si>
  <si>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</si>
  <si>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</si>
  <si>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</si>
  <si>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</si>
  <si>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</si>
  <si>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</si>
  <si>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</si>
  <si>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</si>
  <si>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</si>
  <si>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</si>
  <si>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</si>
  <si>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</si>
  <si>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</si>
  <si>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</si>
  <si>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</si>
  <si>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</si>
  <si>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</si>
  <si>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</si>
  <si>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</si>
  <si>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</si>
  <si>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</si>
  <si>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</si>
  <si>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</si>
  <si>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</si>
  <si>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</si>
  <si>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</si>
  <si>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</si>
  <si>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</si>
  <si>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</si>
  <si>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</si>
  <si>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</si>
  <si>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</si>
  <si>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</si>
  <si>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</si>
  <si>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</si>
  <si>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</si>
  <si>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</si>
  <si>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</si>
  <si>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</si>
  <si>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</si>
  <si>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</si>
  <si>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</si>
  <si>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</si>
  <si>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</si>
  <si>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</si>
  <si>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</si>
  <si>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</si>
  <si>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</si>
  <si>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</si>
  <si>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</si>
  <si>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</si>
  <si>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</si>
  <si>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</si>
  <si>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</si>
  <si>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</si>
  <si>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</si>
  <si>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</si>
  <si>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</si>
  <si>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</si>
  <si>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</si>
  <si>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</si>
  <si>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</si>
  <si>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</si>
  <si>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</si>
  <si>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</si>
  <si>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</si>
  <si>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</si>
  <si>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</si>
  <si>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</si>
  <si>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</si>
  <si>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</si>
  <si>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</si>
  <si>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</si>
  <si>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</si>
  <si>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</si>
  <si>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</si>
  <si>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</si>
  <si>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</si>
  <si>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</si>
  <si>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</si>
  <si>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</si>
  <si>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</si>
  <si>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</si>
  <si>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</si>
  <si>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</si>
  <si>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</si>
  <si>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</si>
  <si>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</si>
  <si>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</si>
  <si>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</si>
  <si>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</si>
  <si>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</si>
  <si>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</si>
  <si>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</si>
  <si>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</si>
  <si>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</si>
  <si>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</si>
  <si>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</si>
  <si>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</si>
  <si>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</si>
  <si>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</si>
  <si>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</si>
  <si>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</si>
  <si>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</si>
  <si>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</si>
  <si>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</si>
  <si>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</si>
  <si>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</si>
  <si>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</si>
  <si>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</si>
  <si>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</si>
  <si>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</si>
  <si>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</si>
  <si>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</si>
  <si>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</si>
  <si>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</si>
  <si>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</si>
  <si>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</si>
  <si>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</si>
  <si>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</si>
  <si>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</si>
  <si>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</si>
  <si>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</si>
  <si>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</si>
  <si>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</si>
  <si>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</si>
  <si>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</si>
  <si>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</si>
  <si>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</si>
  <si>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</si>
  <si>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</si>
  <si>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</si>
  <si>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</si>
  <si>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</si>
  <si>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</si>
  <si>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</si>
  <si>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</si>
  <si>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</si>
  <si>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</si>
  <si>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</si>
  <si>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</si>
  <si>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</si>
  <si>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</si>
  <si>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</si>
  <si>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</si>
  <si>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</si>
  <si>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</si>
  <si>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</si>
  <si>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</si>
  <si>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</si>
  <si>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</si>
  <si>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</si>
  <si>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</si>
  <si>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</si>
  <si>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</si>
  <si>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</si>
  <si>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</si>
  <si>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</si>
  <si>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</si>
  <si>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</si>
  <si>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</si>
  <si>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</si>
  <si>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</si>
  <si>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</si>
  <si>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</si>
  <si>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</si>
  <si>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</si>
  <si>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</si>
  <si>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</si>
  <si>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</si>
  <si>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</si>
  <si>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</si>
  <si>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</si>
  <si>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</si>
  <si>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</si>
  <si>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</si>
  <si>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</si>
  <si>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</si>
  <si>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</si>
  <si>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</si>
  <si>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</si>
  <si>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</si>
  <si>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</si>
  <si>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</si>
  <si>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</si>
  <si>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</si>
  <si>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</si>
  <si>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</si>
  <si>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</si>
  <si>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</si>
  <si>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</si>
  <si>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</si>
  <si>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</si>
  <si>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</si>
  <si>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</si>
  <si>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</si>
  <si>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</si>
  <si>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</si>
  <si>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</si>
  <si>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</si>
  <si>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</si>
  <si>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</si>
  <si>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</si>
  <si>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</si>
  <si>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</si>
  <si>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</si>
  <si>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</si>
  <si>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</si>
  <si>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</si>
  <si>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</si>
  <si>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</si>
  <si>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</si>
  <si>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</si>
  <si>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</si>
  <si>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</si>
  <si>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</si>
  <si>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</si>
  <si>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</si>
  <si>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</si>
  <si>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</si>
  <si>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</si>
  <si>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</si>
  <si>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</si>
  <si>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</si>
  <si>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</si>
  <si>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</si>
  <si>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</si>
  <si>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</si>
  <si>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</si>
  <si>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</si>
  <si>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</si>
  <si>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</si>
  <si>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</si>
  <si>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</si>
  <si>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</si>
  <si>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</si>
  <si>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</si>
  <si>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</si>
  <si>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</si>
  <si>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</si>
  <si>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</si>
  <si>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</si>
  <si>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</si>
  <si>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</si>
  <si>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</si>
  <si>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</si>
  <si>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</si>
  <si>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</si>
  <si>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</si>
  <si>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</si>
  <si>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</si>
  <si>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</si>
  <si>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</si>
  <si>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</si>
  <si>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</si>
  <si>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</si>
  <si>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</si>
  <si>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</si>
  <si>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</si>
  <si>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</si>
  <si>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</si>
  <si>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</si>
  <si>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</si>
  <si>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</si>
  <si>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</si>
  <si>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</si>
  <si>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</si>
  <si>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</si>
  <si>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</si>
  <si>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</si>
  <si>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</si>
  <si>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</si>
  <si>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</si>
  <si>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</si>
  <si>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</si>
  <si>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</si>
  <si>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</si>
  <si>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</si>
  <si>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</si>
  <si>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</si>
  <si>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</si>
  <si>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</si>
  <si>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</si>
  <si>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</si>
  <si>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</si>
  <si>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</si>
  <si>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</si>
  <si>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</si>
  <si>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</si>
  <si>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</si>
  <si>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</si>
  <si>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</si>
  <si>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</si>
  <si>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</si>
  <si>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</si>
  <si>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</si>
  <si>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</si>
  <si>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</si>
  <si>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</si>
  <si>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</si>
  <si>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</si>
  <si>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</si>
  <si>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</si>
  <si>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</si>
  <si>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</si>
  <si>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</si>
  <si>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</si>
  <si>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</si>
  <si>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</si>
  <si>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</si>
  <si>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</si>
  <si>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</si>
  <si>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</si>
  <si>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</si>
  <si>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</si>
  <si>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</si>
  <si>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</si>
  <si>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</si>
  <si>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</si>
  <si>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</si>
  <si>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</si>
  <si>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</si>
  <si>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</si>
  <si>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</si>
  <si>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</si>
  <si>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</si>
  <si>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</si>
  <si>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</si>
  <si>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</si>
  <si>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</si>
  <si>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</si>
  <si>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</si>
  <si>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</si>
  <si>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</si>
  <si>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</si>
  <si>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</si>
  <si>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</si>
  <si>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</si>
  <si>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</si>
  <si>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</si>
  <si>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</si>
  <si>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</si>
  <si>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</si>
  <si>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</si>
  <si>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</si>
  <si>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</si>
  <si>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</si>
  <si>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</si>
  <si>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</si>
  <si>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</si>
  <si>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</si>
  <si>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</si>
  <si>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</si>
  <si>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</si>
  <si>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</si>
  <si>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</si>
  <si>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</si>
  <si>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</si>
  <si>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</si>
  <si>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</si>
  <si>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</si>
  <si>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</si>
  <si>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</si>
  <si>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</si>
  <si>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</si>
  <si>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</si>
  <si>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</si>
  <si>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</si>
  <si>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</si>
  <si>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</si>
  <si>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</si>
  <si>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</si>
  <si>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</si>
  <si>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</si>
  <si>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</si>
  <si>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</si>
  <si>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</si>
  <si>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</si>
  <si>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</si>
  <si>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</si>
  <si>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</si>
  <si>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</si>
  <si>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</si>
  <si>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</si>
  <si>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</si>
  <si>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</si>
  <si>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</si>
  <si>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</si>
  <si>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</si>
  <si>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</si>
  <si>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</si>
  <si>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</si>
  <si>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</si>
  <si>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</si>
  <si>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</si>
  <si>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</si>
  <si>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</si>
  <si>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</si>
  <si>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</si>
  <si>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</si>
  <si>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</si>
  <si>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</si>
  <si>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</si>
  <si>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</si>
  <si>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</si>
  <si>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</si>
  <si>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</si>
  <si>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</si>
  <si>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</si>
  <si>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</si>
  <si>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</si>
  <si>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</si>
  <si>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</si>
  <si>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</si>
  <si>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</si>
  <si>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</si>
  <si>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</si>
  <si>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</si>
  <si>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</si>
  <si>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</si>
  <si>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</si>
  <si>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</si>
  <si>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</si>
  <si>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</si>
  <si>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</si>
  <si>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</si>
  <si>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</si>
  <si>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</si>
  <si>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</si>
  <si>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</si>
  <si>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</si>
  <si>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</si>
  <si>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</si>
  <si>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</si>
  <si>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</si>
  <si>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</si>
  <si>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</si>
  <si>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</si>
  <si>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</si>
  <si>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</si>
  <si>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</si>
  <si>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</si>
  <si>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</si>
  <si>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</si>
  <si>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</si>
  <si>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</si>
  <si>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</si>
  <si>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</si>
  <si>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</si>
  <si>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</si>
  <si>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</si>
  <si>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</si>
  <si>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</si>
  <si>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</si>
  <si>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</si>
  <si>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</si>
  <si>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</si>
  <si>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</si>
  <si>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</si>
  <si>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</si>
  <si>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</si>
  <si>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</si>
  <si>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</si>
  <si>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</si>
  <si>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</si>
  <si>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</si>
  <si>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</si>
  <si>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</si>
  <si>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</si>
  <si>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</si>
  <si>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</si>
  <si>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</si>
  <si>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</si>
  <si>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</si>
  <si>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</si>
  <si>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</si>
  <si>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</si>
  <si>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</si>
  <si>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</si>
  <si>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</si>
  <si>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</si>
  <si>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</si>
  <si>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</si>
  <si>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</si>
  <si>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</si>
  <si>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</si>
  <si>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</si>
  <si>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</si>
  <si>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</si>
  <si>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</si>
  <si>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</si>
  <si>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</si>
  <si>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</si>
  <si>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</si>
  <si>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</si>
  <si>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</si>
  <si>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</si>
  <si>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</si>
  <si>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</si>
  <si>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</si>
  <si>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</si>
  <si>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</si>
  <si>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</si>
  <si>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</si>
  <si>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</si>
  <si>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</si>
  <si>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</si>
  <si>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</si>
  <si>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</si>
  <si>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</si>
  <si>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</si>
  <si>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</si>
  <si>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</si>
  <si>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</si>
  <si>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</si>
  <si>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</si>
  <si>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</si>
  <si>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</si>
  <si>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</si>
  <si>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</si>
  <si>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</si>
  <si>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</si>
  <si>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</si>
  <si>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</si>
  <si>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</si>
  <si>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</si>
  <si>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</si>
  <si>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</si>
  <si>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</si>
  <si>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</si>
  <si>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</si>
  <si>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</si>
  <si>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</si>
  <si>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</si>
  <si>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</si>
  <si>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</si>
  <si>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</si>
  <si>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</si>
  <si>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</si>
  <si>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</si>
  <si>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</si>
  <si>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</si>
  <si>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</si>
  <si>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</si>
  <si>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</si>
  <si>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</si>
  <si>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</si>
  <si>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</si>
  <si>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</si>
  <si>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</si>
  <si>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</si>
  <si>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</si>
  <si>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</si>
  <si>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</si>
  <si>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</si>
  <si>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</si>
  <si>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</si>
  <si>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</si>
  <si>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</si>
  <si>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</si>
  <si>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</si>
  <si>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</si>
  <si>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</si>
  <si>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</si>
  <si>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</si>
  <si>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</si>
  <si>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</si>
  <si>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</si>
  <si>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</si>
  <si>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</si>
  <si>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</si>
  <si>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</si>
  <si>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</si>
  <si>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</si>
  <si>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</si>
  <si>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</si>
  <si>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</si>
  <si>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</si>
  <si>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</si>
  <si>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</si>
  <si>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</si>
  <si>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</si>
  <si>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</si>
  <si>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</si>
  <si>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</si>
  <si>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</si>
  <si>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</si>
  <si>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</si>
  <si>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</si>
  <si>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</si>
  <si>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</si>
  <si>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</si>
  <si>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</si>
  <si>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</si>
  <si>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</si>
  <si>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</si>
  <si>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</si>
  <si>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</si>
  <si>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</si>
  <si>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</si>
  <si>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</si>
  <si>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</si>
  <si>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</si>
  <si>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</si>
  <si>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</si>
  <si>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</si>
  <si>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</si>
  <si>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</si>
  <si>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</si>
  <si>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</si>
  <si>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</si>
  <si>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</si>
  <si>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</si>
  <si>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</si>
  <si>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</si>
  <si>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</si>
  <si>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</si>
  <si>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</si>
  <si>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</si>
  <si>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</si>
  <si>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</si>
  <si>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</si>
  <si>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</si>
  <si>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</si>
  <si>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</si>
  <si>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</si>
  <si>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</si>
  <si>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</si>
  <si>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</si>
  <si>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</si>
  <si>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</si>
  <si>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</si>
  <si>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</si>
  <si>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</si>
  <si>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</si>
  <si>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</si>
  <si>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</si>
  <si>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</si>
  <si>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</si>
  <si>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</si>
  <si>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</si>
  <si>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</si>
  <si>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</si>
  <si>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</si>
  <si>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</si>
  <si>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</si>
  <si>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</si>
  <si>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</si>
  <si>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</si>
  <si>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</si>
  <si>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</si>
  <si>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</si>
  <si>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</si>
  <si>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</si>
  <si>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</si>
  <si>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</si>
  <si>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</si>
  <si>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</si>
  <si>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</si>
  <si>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</si>
  <si>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</si>
  <si>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</si>
  <si>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</si>
  <si>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</si>
  <si>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</si>
  <si>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</si>
  <si>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</si>
  <si>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</si>
  <si>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</si>
  <si>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</si>
  <si>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</si>
  <si>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</si>
  <si>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</si>
  <si>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</si>
  <si>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</si>
  <si>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</si>
  <si>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</si>
  <si>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</si>
  <si>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</si>
  <si>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</si>
  <si>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</si>
  <si>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</si>
  <si>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</si>
  <si>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</si>
  <si>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</si>
  <si>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</si>
  <si>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</si>
  <si>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</si>
  <si>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</si>
  <si>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</si>
  <si>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</si>
  <si>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</si>
  <si>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</si>
  <si>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</si>
  <si>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</si>
  <si>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</si>
  <si>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</si>
  <si>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</si>
  <si>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</si>
  <si>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</si>
  <si>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</si>
  <si>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</si>
  <si>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</si>
  <si>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</si>
  <si>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</si>
  <si>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</si>
  <si>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</si>
  <si>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</si>
  <si>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</si>
  <si>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</si>
  <si>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</si>
  <si>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</si>
  <si>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</si>
  <si>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</si>
  <si>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</si>
  <si>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</si>
  <si>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</si>
  <si>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</si>
  <si>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</si>
  <si>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</si>
  <si>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</si>
  <si>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</si>
  <si>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</si>
  <si>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</si>
  <si>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</si>
  <si>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</si>
  <si>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</si>
  <si>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</si>
  <si>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</si>
  <si>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</si>
  <si>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</si>
  <si>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</si>
  <si>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</si>
  <si>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</si>
  <si>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</si>
  <si>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</si>
  <si>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</si>
  <si>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</si>
  <si>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</si>
  <si>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</si>
  <si>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</si>
  <si>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</si>
  <si>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</si>
  <si>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</si>
  <si>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</si>
  <si>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</si>
  <si>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</si>
  <si>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</si>
  <si>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</si>
  <si>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</si>
  <si>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</si>
  <si>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</si>
  <si>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</si>
  <si>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</si>
  <si>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</si>
  <si>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</si>
  <si>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</si>
  <si>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</si>
  <si>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</si>
  <si>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</si>
  <si>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</si>
  <si>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</si>
  <si>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</si>
  <si>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</si>
  <si>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</si>
  <si>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</si>
  <si>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</si>
  <si>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</si>
  <si>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</si>
  <si>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</si>
  <si>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</si>
  <si>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</si>
  <si>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</si>
  <si>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</si>
  <si>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</si>
  <si>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</si>
  <si>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</si>
  <si>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</si>
  <si>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</si>
  <si>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</si>
  <si>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</si>
  <si>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</si>
  <si>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</si>
  <si>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</si>
  <si>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</si>
  <si>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</si>
  <si>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</si>
  <si>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</si>
  <si>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</si>
  <si>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</si>
  <si>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</si>
  <si>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</si>
  <si>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</si>
  <si>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</si>
  <si>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</si>
  <si>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</si>
  <si>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</si>
  <si>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</si>
  <si>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</si>
  <si>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</si>
  <si>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</si>
  <si>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</si>
  <si>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</si>
  <si>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</si>
  <si>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</si>
  <si>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</si>
  <si>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</si>
  <si>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</si>
  <si>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</si>
  <si>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</si>
  <si>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</si>
  <si>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</si>
  <si>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</si>
  <si>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</si>
  <si>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</si>
  <si>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</si>
  <si>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</si>
  <si>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</si>
  <si>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</si>
  <si>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</si>
  <si>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</si>
  <si>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</si>
  <si>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</si>
  <si>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</si>
  <si>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</si>
  <si>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</si>
  <si>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</si>
  <si>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</si>
  <si>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</si>
  <si>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</si>
  <si>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</si>
  <si>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</si>
  <si>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</si>
  <si>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</si>
  <si>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</si>
  <si>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</si>
  <si>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</si>
  <si>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</si>
  <si>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</si>
  <si>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</si>
  <si>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</si>
  <si>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</si>
  <si>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</si>
  <si>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</si>
  <si>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</si>
  <si>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</si>
  <si>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</si>
  <si>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</si>
  <si>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</si>
  <si>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</si>
  <si>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</si>
  <si>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</si>
  <si>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</si>
  <si>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</si>
  <si>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</si>
  <si>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</si>
  <si>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</si>
  <si>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</si>
  <si>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</si>
  <si>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</si>
  <si>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</si>
  <si>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</si>
  <si>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</si>
  <si>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</si>
  <si>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</si>
  <si>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</si>
  <si>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</si>
  <si>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</si>
  <si>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</si>
  <si>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</si>
  <si>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</si>
  <si>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</si>
  <si>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</si>
  <si>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</si>
  <si>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</si>
  <si>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</si>
  <si>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</si>
  <si>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</si>
  <si>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</si>
  <si>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</si>
  <si>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</si>
  <si>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</si>
  <si>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</si>
  <si>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</si>
  <si>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</si>
  <si>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</si>
  <si>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</si>
  <si>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</si>
  <si>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</si>
  <si>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</si>
  <si>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</si>
  <si>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</si>
  <si>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</si>
  <si>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</si>
  <si>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</si>
  <si>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</si>
  <si>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</si>
  <si>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</si>
  <si>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</si>
  <si>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</si>
  <si>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</si>
  <si>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</si>
  <si>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</si>
  <si>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</si>
  <si>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</si>
  <si>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</si>
  <si>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</si>
  <si>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</si>
  <si>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</si>
  <si>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</si>
  <si>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</si>
  <si>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</si>
  <si>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</si>
  <si>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</si>
  <si>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</si>
  <si>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</si>
  <si>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</si>
  <si>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</si>
  <si>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</si>
  <si>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</si>
  <si>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</si>
  <si>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</si>
  <si>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</si>
  <si>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</si>
  <si>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</si>
  <si>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</si>
  <si>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</si>
  <si>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</si>
  <si>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</si>
  <si>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</si>
  <si>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</si>
  <si>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</si>
  <si>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</si>
  <si>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</si>
  <si>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</si>
  <si>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</si>
  <si>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</si>
  <si>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</si>
  <si>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</si>
  <si>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</si>
  <si>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</si>
  <si>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</si>
  <si>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</si>
  <si>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</si>
  <si>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</si>
  <si>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</si>
  <si>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</si>
  <si>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</si>
  <si>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</si>
  <si>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</si>
  <si>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</si>
  <si>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</si>
  <si>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</si>
  <si>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</si>
  <si>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</si>
  <si>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</si>
  <si>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</si>
  <si>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</si>
  <si>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</si>
  <si>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</si>
  <si>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</si>
  <si>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</si>
  <si>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</si>
  <si>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</si>
  <si>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</si>
  <si>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</si>
  <si>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</si>
  <si>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</si>
  <si>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</si>
  <si>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</si>
  <si>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</si>
  <si>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</si>
  <si>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</si>
  <si>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</si>
  <si>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</si>
  <si>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</si>
  <si>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</si>
  <si>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</si>
  <si>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</si>
  <si>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</si>
  <si>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</si>
  <si>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</si>
  <si>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</si>
  <si>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</si>
  <si>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</si>
  <si>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</si>
  <si>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</si>
  <si>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</si>
  <si>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</si>
  <si>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</si>
  <si>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</si>
  <si>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</si>
  <si>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</si>
  <si>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</si>
  <si>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</si>
  <si>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</si>
  <si>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</si>
  <si>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</si>
  <si>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</si>
  <si>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</si>
  <si>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</si>
  <si>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</si>
  <si>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</si>
  <si>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</si>
  <si>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</si>
  <si>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</si>
  <si>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</si>
  <si>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</si>
  <si>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</si>
  <si>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</si>
  <si>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</si>
  <si>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</si>
  <si>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</si>
  <si>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</si>
  <si>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</si>
  <si>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</si>
  <si>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</si>
  <si>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</si>
  <si>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</si>
  <si>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</si>
  <si>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</si>
  <si>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</si>
  <si>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</si>
  <si>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</si>
  <si>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</si>
  <si>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</si>
  <si>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</si>
  <si>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</si>
  <si>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</si>
  <si>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</si>
  <si>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</si>
  <si>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</si>
  <si>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</si>
  <si>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</si>
  <si>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</si>
  <si>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</si>
  <si>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</si>
  <si>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</si>
  <si>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</si>
  <si>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</si>
  <si>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</si>
  <si>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</si>
  <si>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</si>
  <si>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</si>
  <si>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</si>
  <si>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</si>
  <si>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</si>
  <si>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</si>
  <si>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</si>
  <si>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</si>
  <si>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</si>
  <si>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</si>
  <si>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</si>
  <si>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</si>
  <si>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</si>
  <si>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</si>
  <si>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</si>
  <si>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</si>
  <si>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</si>
  <si>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</si>
  <si>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</si>
  <si>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</si>
  <si>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</si>
  <si>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</si>
  <si>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</si>
  <si>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</si>
  <si>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</si>
  <si>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</si>
  <si>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</si>
  <si>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</si>
  <si>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</si>
  <si>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</si>
  <si>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</si>
  <si>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</si>
  <si>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</si>
  <si>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</si>
  <si>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</si>
  <si>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</si>
  <si>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</si>
  <si>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</si>
  <si>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</si>
  <si>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</si>
  <si>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</si>
  <si>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</si>
  <si>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</si>
  <si>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</si>
  <si>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</si>
  <si>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</si>
  <si>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</si>
  <si>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</si>
  <si>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</si>
  <si>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</si>
  <si>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</si>
  <si>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</si>
  <si>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</si>
  <si>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</si>
  <si>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</si>
  <si>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</si>
  <si>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</si>
  <si>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</si>
  <si>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</si>
  <si>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</si>
  <si>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</si>
  <si>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</si>
  <si>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</si>
  <si>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</si>
  <si>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</si>
  <si>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</si>
  <si>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</si>
  <si>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</si>
  <si>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</si>
  <si>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</si>
  <si>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</si>
  <si>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</si>
  <si>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</si>
  <si>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</si>
  <si>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</si>
  <si>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</si>
  <si>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</si>
  <si>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</si>
  <si>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</si>
  <si>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</si>
  <si>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</si>
  <si>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</si>
  <si>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</si>
  <si>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</si>
  <si>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</si>
  <si>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</si>
  <si>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</si>
  <si>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</si>
  <si>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</si>
  <si>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</si>
  <si>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</si>
  <si>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</si>
  <si>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</si>
  <si>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</si>
  <si>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</si>
  <si>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</si>
  <si>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</si>
  <si>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</si>
  <si>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</si>
  <si>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</si>
  <si>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</si>
  <si>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</si>
  <si>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</si>
  <si>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</si>
  <si>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</si>
  <si>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</si>
  <si>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</si>
  <si>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</si>
  <si>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</si>
  <si>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</si>
  <si>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</si>
  <si>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</si>
  <si>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</si>
  <si>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</si>
  <si>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</si>
  <si>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</si>
  <si>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</si>
  <si>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</si>
  <si>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</si>
  <si>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</si>
  <si>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</si>
  <si>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</si>
  <si>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</si>
  <si>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</si>
  <si>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</si>
  <si>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</si>
  <si>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</si>
  <si>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</si>
  <si>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</si>
  <si>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</si>
  <si>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</si>
  <si>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</si>
  <si>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</si>
  <si>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</si>
  <si>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</si>
  <si>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</si>
  <si>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</si>
  <si>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</si>
  <si>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</si>
  <si>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</si>
  <si>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</si>
  <si>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</si>
  <si>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</si>
  <si>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</si>
  <si>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</si>
  <si>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</si>
  <si>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</si>
  <si>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</si>
  <si>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</si>
  <si>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</si>
  <si>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</si>
  <si>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</si>
  <si>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</si>
  <si>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</si>
  <si>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</si>
  <si>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</si>
  <si>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</si>
  <si>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</si>
  <si>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</si>
  <si>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</si>
  <si>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</si>
  <si>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</si>
  <si>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</si>
  <si>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</si>
  <si>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</si>
  <si>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</si>
  <si>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</si>
  <si>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</si>
  <si>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</si>
  <si>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</si>
  <si>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</si>
  <si>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</si>
  <si>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</si>
  <si>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</si>
  <si>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</si>
  <si>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</si>
  <si>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</si>
  <si>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</si>
  <si>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</si>
  <si>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</si>
  <si>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</si>
  <si>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</si>
  <si>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</si>
  <si>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</si>
  <si>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</si>
  <si>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</si>
  <si>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</si>
  <si>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</si>
  <si>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</si>
  <si>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</si>
  <si>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</si>
  <si>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</si>
  <si>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</si>
  <si>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</si>
  <si>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</si>
  <si>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</si>
  <si>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</si>
  <si>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</si>
  <si>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</si>
  <si>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</si>
  <si>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</si>
  <si>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</si>
  <si>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</si>
  <si>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</si>
  <si>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</si>
  <si>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</si>
  <si>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</si>
  <si>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</si>
  <si>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</si>
  <si>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</si>
  <si>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</si>
  <si>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</si>
  <si>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</si>
  <si>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</si>
  <si>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</si>
  <si>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</si>
  <si>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</si>
  <si>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</si>
  <si>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</si>
  <si>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</si>
  <si>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</si>
  <si>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</si>
  <si>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</si>
  <si>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</si>
  <si>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</si>
  <si>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</si>
  <si>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</si>
  <si>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</si>
  <si>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</si>
  <si>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</si>
  <si>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</si>
  <si>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</si>
  <si>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</si>
  <si>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</si>
  <si>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</si>
  <si>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</si>
  <si>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</si>
  <si>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</si>
  <si>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</si>
  <si>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</si>
  <si>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</si>
  <si>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</si>
  <si>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</si>
  <si>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</si>
  <si>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</si>
  <si>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</si>
  <si>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</si>
  <si>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</si>
  <si>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</si>
  <si>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</si>
  <si>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</si>
  <si>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</si>
  <si>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</si>
  <si>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</si>
  <si>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</si>
  <si>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</si>
  <si>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</si>
  <si>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</si>
  <si>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</si>
  <si>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</si>
  <si>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</si>
  <si>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</si>
  <si>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</si>
  <si>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</si>
  <si>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</si>
  <si>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</si>
  <si>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</si>
  <si>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</si>
  <si>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</si>
  <si>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</si>
  <si>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</si>
  <si>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</si>
  <si>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</si>
  <si>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</si>
  <si>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</si>
  <si>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</si>
  <si>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</si>
  <si>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</si>
  <si>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</si>
  <si>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</si>
  <si>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</si>
  <si>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</si>
  <si>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</si>
  <si>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</si>
  <si>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</si>
  <si>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</si>
  <si>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</si>
  <si>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</si>
  <si>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</si>
  <si>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</si>
  <si>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</si>
  <si>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</si>
  <si>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</si>
  <si>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</si>
  <si>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</si>
  <si>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</si>
  <si>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</si>
  <si>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</si>
  <si>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</si>
  <si>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</si>
  <si>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</si>
  <si>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</si>
  <si>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</si>
  <si>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</si>
  <si>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</si>
  <si>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</si>
  <si>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</si>
  <si>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</si>
  <si>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</si>
  <si>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</si>
  <si>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</si>
  <si>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</si>
  <si>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</si>
  <si>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</si>
  <si>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</si>
  <si>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</si>
  <si>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</si>
  <si>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</si>
  <si>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</si>
  <si>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</si>
  <si>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</si>
  <si>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</si>
  <si>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</si>
  <si>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</si>
  <si>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</si>
  <si>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</si>
  <si>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</si>
  <si>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</si>
  <si>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</si>
  <si>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</si>
  <si>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</si>
  <si>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</si>
  <si>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</si>
  <si>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</si>
  <si>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</si>
  <si>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</si>
  <si>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</si>
  <si>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</si>
  <si>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</si>
  <si>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</si>
  <si>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</si>
  <si>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</si>
  <si>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</si>
  <si>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</si>
  <si>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</si>
  <si>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</si>
  <si>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</si>
  <si>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</si>
  <si>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</si>
  <si>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</si>
  <si>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</si>
  <si>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</si>
  <si>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</si>
  <si>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</si>
  <si>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</si>
  <si>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</si>
  <si>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</si>
  <si>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</si>
  <si>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</si>
  <si>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</si>
  <si>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</si>
  <si>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</si>
  <si>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</si>
  <si>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</si>
  <si>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</si>
  <si>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</si>
  <si>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</si>
  <si>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</si>
  <si>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</si>
  <si>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</si>
  <si>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</si>
  <si>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</si>
  <si>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</si>
  <si>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</si>
  <si>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</si>
  <si>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</si>
  <si>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</si>
  <si>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</si>
  <si>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</si>
  <si>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</si>
  <si>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</si>
  <si>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</si>
  <si>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</si>
  <si>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</si>
  <si>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</si>
  <si>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</si>
  <si>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</si>
  <si>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</si>
  <si>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</si>
  <si>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</si>
  <si>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</si>
  <si>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</si>
  <si>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</si>
  <si>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</si>
  <si>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</si>
  <si>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</si>
  <si>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</si>
  <si>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</si>
  <si>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</si>
  <si>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</si>
  <si>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</si>
  <si>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</si>
  <si>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</si>
  <si>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</si>
  <si>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</si>
  <si>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</si>
  <si>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</si>
  <si>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</si>
  <si>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</si>
  <si>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</si>
  <si>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</si>
  <si>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</si>
  <si>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</si>
  <si>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</si>
  <si>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</si>
  <si>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</si>
  <si>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</si>
  <si>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</si>
  <si>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</si>
  <si>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</si>
  <si>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</si>
  <si>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</si>
  <si>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</si>
  <si>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</si>
  <si>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</si>
  <si>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</si>
  <si>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</si>
  <si>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</si>
  <si>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</si>
  <si>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</si>
  <si>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</si>
  <si>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</si>
  <si>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</si>
  <si>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</si>
  <si>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</si>
  <si>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</si>
  <si>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</si>
  <si>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</si>
  <si>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</si>
  <si>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</si>
  <si>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</si>
  <si>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</si>
  <si>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</si>
  <si>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</si>
  <si>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</si>
  <si>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</si>
  <si>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</si>
  <si>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</si>
  <si>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</si>
  <si>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</si>
  <si>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</si>
  <si>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</si>
  <si>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</si>
  <si>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</si>
  <si>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</si>
  <si>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</si>
  <si>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</si>
  <si>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</si>
  <si>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</si>
  <si>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</si>
  <si>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</si>
  <si>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</si>
  <si>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</si>
  <si>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</si>
  <si>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</si>
  <si>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</si>
  <si>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</si>
  <si>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</si>
  <si>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</si>
  <si>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</si>
  <si>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</si>
  <si>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</si>
  <si>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</si>
  <si>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</si>
  <si>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</si>
  <si>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</si>
  <si>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</si>
  <si>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</si>
  <si>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</si>
  <si>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</si>
  <si>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</si>
  <si>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</si>
  <si>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</si>
  <si>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</si>
  <si>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</si>
  <si>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</si>
  <si>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</si>
  <si>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</si>
  <si>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</si>
  <si>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</si>
  <si>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</si>
  <si>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</si>
  <si>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</si>
  <si>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</si>
  <si>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</si>
  <si>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</si>
  <si>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</si>
  <si>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</si>
  <si>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</si>
  <si>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</si>
  <si>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</si>
  <si>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</si>
  <si>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</si>
  <si>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</si>
  <si>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</si>
  <si>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</si>
  <si>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</si>
  <si>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</si>
  <si>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</si>
  <si>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</si>
  <si>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</si>
  <si>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</si>
  <si>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</si>
  <si>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</si>
  <si>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</si>
  <si>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</si>
  <si>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</si>
  <si>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</si>
  <si>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</si>
  <si>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</si>
  <si>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</si>
  <si>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</si>
  <si>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</si>
  <si>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</si>
  <si>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</si>
  <si>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</si>
  <si>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</si>
  <si>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</si>
  <si>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</si>
  <si>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</si>
  <si>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</si>
  <si>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</si>
  <si>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</si>
  <si>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</si>
  <si>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</si>
  <si>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</si>
  <si>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</si>
  <si>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</si>
  <si>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</si>
  <si>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</si>
  <si>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</si>
  <si>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</si>
  <si>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</si>
  <si>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</si>
  <si>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</si>
  <si>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</si>
  <si>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</si>
  <si>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</si>
  <si>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</si>
  <si>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</si>
  <si>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</si>
  <si>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</si>
  <si>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</si>
  <si>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</si>
  <si>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</si>
  <si>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</si>
  <si>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</si>
  <si>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</si>
  <si>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</si>
  <si>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</si>
  <si>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</si>
  <si>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</si>
  <si>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</si>
  <si>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</si>
  <si>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</si>
  <si>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</si>
  <si>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</si>
  <si>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</si>
  <si>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</si>
  <si>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</si>
  <si>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</si>
  <si>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</si>
  <si>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</si>
  <si>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</si>
  <si>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</si>
  <si>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</si>
  <si>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</si>
  <si>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</si>
  <si>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</si>
  <si>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</si>
  <si>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</si>
  <si>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</si>
  <si>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</si>
  <si>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</si>
  <si>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</si>
  <si>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</si>
  <si>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</si>
  <si>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</si>
  <si>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</si>
  <si>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</si>
  <si>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</si>
  <si>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</si>
  <si>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</si>
  <si>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</si>
  <si>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</si>
  <si>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</si>
  <si>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</si>
  <si>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</si>
  <si>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</si>
  <si>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</si>
  <si>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</si>
  <si>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</si>
  <si>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</si>
  <si>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</si>
  <si>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</si>
  <si>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</si>
  <si>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</si>
  <si>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</si>
  <si>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</si>
  <si>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</si>
  <si>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</si>
  <si>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</si>
  <si>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</si>
  <si>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</si>
  <si>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</si>
  <si>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</si>
  <si>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</si>
  <si>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</si>
  <si>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</si>
  <si>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</si>
  <si>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</si>
  <si>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</si>
  <si>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</si>
  <si>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</si>
  <si>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</si>
  <si>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</si>
  <si>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</si>
  <si>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</si>
  <si>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</si>
  <si>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</si>
  <si>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</si>
  <si>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</si>
  <si>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</si>
  <si>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</si>
  <si>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</si>
  <si>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</si>
  <si>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</si>
  <si>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</si>
  <si>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</si>
  <si>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</si>
  <si>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</si>
  <si>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</si>
  <si>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</si>
  <si>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</si>
  <si>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</si>
  <si>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</si>
  <si>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</si>
  <si>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</si>
  <si>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</si>
  <si>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</si>
  <si>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</si>
  <si>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</si>
  <si>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</si>
  <si>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</si>
  <si>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</si>
  <si>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</si>
  <si>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</si>
  <si>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</si>
  <si>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</si>
  <si>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</si>
  <si>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</si>
  <si>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</si>
  <si>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</si>
  <si>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</si>
  <si>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</si>
  <si>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</si>
  <si>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</si>
  <si>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</si>
  <si>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</si>
  <si>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</si>
  <si>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</si>
  <si>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</si>
  <si>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</si>
  <si>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</si>
  <si>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</si>
  <si>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</si>
  <si>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</si>
  <si>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</si>
  <si>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</si>
  <si>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</si>
  <si>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</si>
  <si>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</si>
  <si>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</si>
  <si>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</si>
  <si>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</si>
  <si>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</si>
  <si>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</si>
  <si>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</si>
  <si>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</si>
  <si>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</si>
  <si>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</si>
  <si>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</si>
  <si>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</si>
  <si>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</si>
  <si>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</si>
  <si>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</si>
  <si>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</si>
  <si>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</si>
  <si>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</si>
  <si>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</si>
  <si>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</si>
  <si>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</si>
  <si>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</si>
  <si>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</si>
  <si>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</si>
  <si>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</si>
  <si>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</si>
  <si>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</si>
  <si>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</si>
  <si>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</si>
  <si>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</si>
  <si>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</si>
  <si>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</si>
  <si>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</si>
  <si>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</si>
  <si>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</si>
  <si>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</si>
  <si>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</si>
  <si>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</si>
  <si>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</si>
  <si>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</si>
  <si>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</si>
  <si>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</si>
  <si>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</si>
  <si>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</si>
  <si>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</si>
  <si>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</si>
  <si>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</si>
  <si>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</si>
  <si>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</si>
  <si>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</si>
  <si>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</si>
  <si>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</si>
  <si>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</si>
  <si>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</si>
  <si>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</si>
  <si>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</si>
  <si>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</si>
  <si>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</si>
  <si>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</si>
  <si>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</si>
  <si>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</si>
  <si>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</si>
  <si>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</si>
  <si>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</si>
  <si>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</si>
  <si>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</si>
  <si>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</si>
  <si>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</si>
  <si>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</si>
  <si>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</si>
  <si>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</si>
  <si>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</si>
  <si>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</si>
  <si>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</si>
  <si>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</si>
  <si>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</si>
  <si>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</si>
  <si>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</si>
  <si>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</si>
  <si>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</si>
  <si>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</si>
  <si>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</si>
  <si>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</si>
  <si>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</si>
  <si>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</si>
  <si>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</si>
  <si>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</si>
  <si>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</si>
  <si>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</si>
  <si>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</si>
  <si>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</si>
  <si>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</si>
  <si>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</si>
  <si>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</si>
  <si>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</si>
  <si>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</si>
  <si>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</si>
  <si>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</si>
  <si>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</si>
  <si>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</si>
  <si>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</si>
  <si>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</si>
  <si>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</si>
  <si>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</si>
  <si>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</si>
  <si>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</si>
  <si>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</si>
  <si>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</si>
  <si>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</si>
  <si>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</si>
  <si>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</si>
  <si>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</si>
  <si>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</si>
  <si>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</si>
  <si>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</si>
  <si>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</si>
  <si>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</si>
  <si>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</si>
  <si>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</si>
  <si>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</si>
  <si>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</si>
  <si>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</si>
  <si>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</si>
  <si>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</si>
  <si>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</si>
  <si>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</si>
  <si>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</si>
  <si>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</si>
  <si>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</si>
  <si>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</si>
  <si>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</si>
  <si>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</si>
  <si>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</si>
  <si>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</si>
  <si>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</si>
  <si>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</si>
  <si>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</si>
  <si>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</si>
  <si>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</si>
  <si>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</si>
  <si>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</si>
  <si>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</si>
  <si>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</si>
  <si>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</si>
  <si>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</si>
  <si>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</si>
  <si>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</si>
  <si>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</si>
  <si>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</si>
  <si>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</si>
  <si>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</si>
  <si>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</si>
  <si>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</si>
  <si>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</si>
  <si>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</si>
  <si>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</si>
  <si>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</si>
  <si>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</si>
  <si>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</si>
  <si>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</si>
  <si>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</si>
  <si>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</si>
  <si>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</si>
  <si>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</si>
  <si>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</si>
  <si>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</si>
  <si>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</si>
  <si>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</si>
  <si>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</si>
  <si>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</si>
  <si>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</si>
  <si>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</si>
  <si>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</si>
  <si>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</si>
  <si>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</si>
  <si>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</si>
  <si>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</si>
  <si>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</si>
  <si>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</si>
  <si>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</si>
  <si>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</si>
  <si>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</si>
  <si>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</si>
  <si>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</si>
  <si>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</si>
  <si>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</si>
  <si>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</si>
  <si>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</si>
  <si>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</si>
  <si>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</si>
  <si>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</si>
  <si>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</si>
  <si>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</si>
  <si>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</si>
  <si>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</si>
  <si>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</si>
  <si>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</si>
  <si>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</si>
  <si>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</si>
  <si>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</si>
  <si>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</si>
  <si>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</si>
  <si>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</si>
  <si>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</si>
  <si>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</si>
  <si>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</si>
  <si>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</si>
  <si>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</si>
  <si>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</si>
  <si>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</si>
  <si>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</si>
  <si>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</si>
  <si>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</si>
  <si>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</si>
  <si>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</si>
  <si>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</si>
  <si>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</si>
  <si>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</si>
  <si>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</si>
  <si>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</si>
  <si>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</si>
  <si>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</si>
  <si>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</si>
  <si>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</si>
  <si>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</si>
  <si>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</si>
  <si>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</si>
  <si>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</si>
  <si>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</si>
  <si>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</si>
  <si>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</si>
  <si>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</si>
  <si>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</si>
  <si>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</si>
  <si>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</si>
  <si>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</si>
  <si>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</si>
  <si>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</si>
  <si>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</si>
  <si>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</si>
  <si>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</si>
  <si>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</si>
  <si>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</si>
  <si>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</si>
  <si>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</si>
  <si>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</si>
  <si>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</si>
  <si>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</si>
  <si>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</si>
  <si>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</si>
  <si>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</si>
  <si>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</si>
  <si>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</si>
  <si>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</si>
  <si>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</si>
  <si>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</si>
  <si>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</si>
  <si>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</si>
  <si>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</si>
  <si>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</si>
  <si>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</si>
  <si>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</si>
  <si>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</si>
  <si>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</si>
  <si>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</si>
  <si>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</si>
  <si>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</si>
  <si>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</si>
  <si>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</si>
  <si>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</si>
  <si>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</si>
  <si>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</si>
  <si>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</si>
  <si>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</si>
  <si>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</si>
  <si>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</si>
  <si>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</si>
  <si>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</si>
  <si>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</si>
  <si>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</si>
  <si>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</si>
  <si>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</si>
  <si>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</si>
  <si>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</si>
  <si>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</si>
  <si>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</si>
  <si>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</si>
  <si>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</si>
  <si>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</si>
  <si>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</si>
  <si>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</si>
  <si>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</si>
  <si>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</si>
  <si>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</si>
  <si>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</si>
  <si>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</si>
  <si>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</si>
  <si>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</si>
  <si>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</si>
  <si>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</si>
  <si>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</si>
  <si>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</si>
  <si>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</si>
  <si>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</si>
  <si>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</si>
  <si>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</si>
  <si>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</si>
  <si>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</si>
  <si>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</si>
  <si>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</si>
  <si>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</si>
  <si>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</si>
  <si>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</si>
  <si>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</si>
  <si>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</si>
  <si>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</si>
  <si>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</si>
  <si>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</si>
  <si>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</si>
  <si>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</si>
  <si>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</si>
  <si>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</si>
  <si>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</si>
  <si>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</si>
  <si>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</si>
  <si>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</si>
  <si>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</si>
  <si>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</si>
  <si>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</si>
  <si>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</si>
  <si>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</si>
  <si>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</si>
  <si>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</si>
  <si>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</si>
  <si>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</si>
  <si>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</si>
  <si>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</si>
  <si>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</si>
  <si>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</si>
  <si>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</si>
  <si>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</si>
  <si>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</si>
  <si>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</si>
  <si>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</si>
  <si>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</si>
  <si>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</si>
  <si>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</si>
  <si>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</si>
  <si>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</si>
  <si>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</si>
  <si>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</si>
  <si>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</si>
  <si>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</si>
  <si>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</si>
  <si>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</si>
  <si>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</si>
  <si>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</si>
  <si>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</si>
  <si>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</si>
  <si>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</si>
  <si>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</si>
  <si>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</si>
  <si>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</si>
  <si>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</si>
  <si>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</si>
  <si>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</si>
  <si>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</si>
  <si>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</si>
  <si>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</si>
  <si>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</si>
  <si>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</si>
  <si>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</si>
  <si>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</si>
  <si>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</si>
  <si>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</si>
  <si>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</si>
  <si>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</si>
  <si>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</si>
  <si>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</si>
  <si>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</si>
  <si>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</si>
  <si>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</si>
  <si>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</si>
  <si>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</si>
  <si>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</si>
  <si>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</si>
  <si>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</si>
  <si>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</si>
  <si>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</si>
  <si>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</si>
  <si>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</si>
  <si>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</si>
  <si>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</si>
  <si>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</si>
  <si>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</si>
  <si>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</si>
  <si>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</si>
  <si>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</si>
  <si>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</si>
  <si>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</si>
  <si>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</si>
  <si>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</si>
  <si>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</si>
  <si>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</si>
  <si>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</si>
  <si>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</si>
  <si>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</si>
  <si>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</si>
  <si>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</si>
  <si>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</si>
  <si>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</si>
  <si>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</si>
  <si>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</si>
  <si>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</si>
  <si>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</si>
  <si>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</si>
  <si>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</si>
  <si>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</si>
  <si>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</si>
  <si>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</si>
  <si>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</si>
  <si>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</si>
  <si>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</si>
  <si>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</si>
  <si>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</si>
  <si>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</si>
  <si>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</si>
  <si>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</si>
  <si>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</si>
  <si>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</si>
  <si>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</si>
  <si>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</si>
  <si>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</si>
  <si>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</si>
  <si>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</si>
  <si>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</si>
  <si>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</si>
  <si>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</si>
  <si>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</si>
  <si>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</si>
  <si>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</si>
  <si>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</si>
  <si>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</si>
  <si>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</si>
  <si>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</si>
  <si>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</si>
  <si>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</si>
  <si>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</si>
  <si>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</si>
  <si>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</si>
  <si>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</si>
  <si>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</si>
  <si>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</si>
  <si>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</si>
  <si>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</si>
  <si>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</si>
  <si>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</si>
  <si>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</si>
  <si>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</si>
  <si>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</si>
  <si>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</si>
  <si>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</si>
  <si>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</si>
  <si>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</si>
  <si>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</si>
  <si>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</si>
  <si>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</si>
  <si>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</si>
  <si>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</si>
  <si>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</si>
  <si>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</si>
  <si>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</si>
  <si>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</si>
  <si>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</si>
  <si>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</si>
  <si>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</si>
  <si>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</si>
  <si>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</si>
  <si>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</si>
  <si>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</si>
  <si>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</si>
  <si>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</si>
  <si>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</si>
  <si>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</si>
  <si>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</si>
  <si>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</si>
  <si>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</si>
  <si>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</si>
  <si>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</si>
  <si>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</si>
  <si>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</si>
  <si>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</si>
  <si>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</si>
  <si>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</si>
  <si>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</si>
  <si>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</si>
  <si>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</si>
  <si>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</si>
  <si>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</si>
  <si>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</si>
  <si>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</si>
  <si>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</si>
  <si>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</si>
  <si>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</si>
  <si>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</si>
  <si>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</si>
  <si>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</si>
  <si>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</si>
  <si>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</si>
  <si>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</si>
  <si>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</si>
  <si>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</si>
  <si>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</si>
  <si>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</si>
  <si>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</si>
  <si>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</si>
  <si>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</si>
  <si>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</si>
  <si>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</si>
  <si>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</si>
  <si>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</si>
  <si>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</si>
  <si>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</si>
  <si>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</si>
  <si>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</si>
  <si>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</si>
  <si>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</si>
  <si>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</si>
  <si>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</si>
  <si>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</si>
  <si>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</si>
  <si>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</si>
  <si>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</si>
  <si>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</si>
  <si>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</si>
  <si>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</si>
  <si>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</si>
  <si>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</si>
  <si>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</si>
  <si>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</si>
  <si>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</si>
  <si>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</si>
  <si>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</si>
  <si>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</si>
  <si>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</si>
  <si>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</si>
  <si>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</si>
  <si>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</si>
  <si>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</si>
  <si>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</si>
  <si>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</si>
  <si>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</si>
  <si>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</si>
  <si>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</si>
  <si>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</si>
  <si>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</si>
  <si>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</si>
  <si>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</si>
  <si>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</si>
  <si>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</si>
  <si>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</si>
  <si>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</si>
  <si>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</si>
  <si>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</si>
  <si>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</si>
  <si>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</si>
  <si>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</si>
  <si>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</si>
  <si>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</si>
  <si>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</si>
  <si>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</si>
  <si>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</si>
  <si>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</si>
  <si>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</si>
  <si>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</si>
  <si>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</si>
  <si>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</si>
  <si>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</si>
  <si>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</si>
  <si>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</si>
  <si>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</si>
  <si>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</si>
  <si>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</si>
  <si>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</si>
  <si>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</si>
  <si>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</si>
  <si>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</si>
  <si>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</si>
  <si>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</si>
  <si>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</si>
  <si>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</si>
  <si>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</si>
  <si>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</si>
  <si>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</si>
  <si>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</si>
  <si>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</si>
  <si>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</si>
  <si>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</si>
  <si>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</si>
  <si>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</si>
  <si>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</si>
  <si>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</si>
  <si>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</si>
  <si>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</si>
  <si>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</si>
  <si>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</si>
  <si>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</si>
  <si>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</si>
  <si>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</si>
  <si>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</si>
  <si>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</si>
  <si>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</si>
  <si>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</si>
  <si>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</si>
  <si>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</si>
  <si>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</si>
  <si>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</si>
  <si>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</si>
  <si>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</si>
  <si>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</si>
  <si>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</si>
  <si>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</si>
  <si>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</si>
  <si>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</si>
  <si>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</si>
  <si>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</si>
  <si>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</si>
  <si>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</si>
  <si>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</si>
  <si>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</si>
  <si>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</si>
  <si>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</si>
  <si>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</si>
  <si>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</si>
  <si>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</si>
  <si>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</si>
  <si>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</si>
  <si>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</si>
  <si>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</si>
  <si>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</si>
  <si>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</si>
  <si>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</si>
  <si>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</si>
  <si>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</si>
  <si>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</si>
  <si>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</si>
  <si>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</si>
  <si>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</si>
  <si>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</si>
  <si>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</si>
  <si>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</si>
  <si>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</si>
  <si>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</si>
  <si>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</si>
  <si>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</si>
  <si>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</si>
  <si>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</si>
  <si>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</si>
  <si>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</si>
  <si>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</si>
  <si>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</si>
  <si>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</si>
  <si>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</si>
  <si>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</si>
  <si>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</si>
  <si>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</si>
  <si>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</si>
  <si>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</si>
  <si>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</si>
  <si>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</si>
  <si>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</si>
  <si>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</si>
  <si>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</si>
  <si>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</si>
  <si>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</si>
  <si>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</si>
  <si>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</si>
  <si>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</si>
  <si>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</si>
  <si>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</si>
  <si>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</si>
  <si>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</si>
  <si>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</si>
  <si>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</si>
  <si>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</si>
  <si>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</si>
  <si>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</si>
  <si>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</si>
  <si>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</si>
  <si>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</si>
  <si>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</si>
  <si>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</si>
  <si>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</si>
  <si>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</si>
  <si>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</si>
  <si>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</si>
  <si>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</si>
  <si>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</si>
  <si>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</si>
  <si>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</si>
  <si>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</si>
  <si>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</si>
  <si>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</si>
  <si>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</si>
  <si>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</si>
  <si>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</si>
  <si>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</si>
  <si>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</si>
  <si>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</si>
  <si>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</si>
  <si>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</si>
  <si>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</si>
  <si>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</si>
  <si>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</si>
  <si>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</si>
  <si>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</si>
  <si>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</si>
  <si>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</si>
  <si>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</si>
  <si>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</si>
  <si>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</si>
  <si>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</si>
  <si>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</si>
  <si>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</si>
  <si>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</si>
  <si>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</si>
  <si>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</si>
  <si>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</si>
  <si>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</si>
  <si>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</si>
  <si>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</si>
  <si>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</si>
  <si>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</si>
  <si>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</si>
  <si>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</si>
  <si>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</si>
  <si>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</si>
  <si>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</si>
  <si>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</si>
  <si>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</si>
  <si>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</si>
  <si>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</si>
  <si>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</si>
  <si>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</si>
  <si>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</si>
  <si>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</si>
  <si>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</si>
  <si>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</si>
  <si>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</si>
  <si>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</si>
  <si>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</si>
  <si>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</si>
  <si>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</si>
  <si>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</si>
  <si>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</si>
  <si>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</si>
  <si>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</si>
  <si>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</si>
  <si>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</si>
  <si>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</si>
  <si>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</si>
  <si>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</si>
  <si>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</si>
  <si>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</si>
  <si>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</si>
  <si>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</si>
  <si>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</si>
  <si>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</si>
  <si>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</si>
  <si>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</si>
  <si>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</si>
  <si>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</si>
  <si>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</si>
  <si>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</si>
  <si>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</si>
  <si>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</si>
  <si>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</si>
  <si>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</si>
  <si>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</si>
  <si>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</si>
  <si>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</si>
  <si>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</si>
  <si>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</si>
  <si>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</si>
  <si>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</si>
  <si>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</si>
  <si>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</si>
  <si>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</si>
  <si>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</si>
  <si>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</si>
  <si>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</si>
  <si>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</si>
  <si>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</si>
  <si>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</si>
  <si>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</si>
  <si>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</si>
  <si>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</si>
  <si>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</si>
  <si>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</si>
  <si>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</si>
  <si>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</si>
  <si>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</si>
  <si>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</si>
  <si>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</si>
  <si>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</si>
  <si>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</si>
  <si>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</si>
  <si>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</si>
  <si>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</si>
  <si>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</si>
  <si>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</si>
  <si>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</si>
  <si>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</si>
  <si>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</si>
  <si>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</si>
  <si>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</si>
  <si>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</si>
  <si>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</si>
  <si>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</si>
  <si>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</si>
  <si>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</si>
  <si>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</si>
  <si>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</si>
  <si>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</si>
  <si>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</si>
  <si>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</si>
  <si>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</si>
  <si>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</si>
  <si>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</si>
  <si>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</si>
  <si>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</si>
  <si>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</si>
  <si>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</si>
  <si>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</si>
  <si>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</si>
  <si>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</si>
  <si>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</si>
  <si>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</si>
  <si>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</si>
  <si>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</si>
  <si>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</si>
  <si>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</si>
  <si>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</si>
  <si>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</si>
  <si>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</si>
  <si>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</si>
  <si>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</si>
  <si>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</si>
  <si>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</si>
  <si>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</si>
  <si>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</si>
  <si>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</si>
  <si>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</si>
  <si>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</si>
  <si>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</si>
  <si>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</si>
  <si>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</si>
  <si>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</si>
  <si>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</si>
  <si>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</si>
  <si>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</si>
  <si>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</si>
  <si>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</si>
  <si>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</si>
  <si>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</si>
  <si>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</si>
  <si>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</si>
  <si>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</si>
  <si>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</si>
  <si>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</si>
  <si>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</si>
  <si>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</si>
  <si>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</si>
  <si>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</si>
  <si>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</si>
  <si>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</si>
  <si>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</si>
  <si>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</si>
  <si>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</si>
  <si>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</si>
  <si>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</si>
  <si>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</si>
  <si>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</si>
  <si>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</si>
  <si>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</si>
  <si>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</si>
  <si>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</si>
  <si>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</si>
  <si>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</si>
  <si>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</si>
  <si>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</si>
  <si>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</si>
  <si>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</si>
  <si>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</si>
  <si>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</si>
  <si>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</si>
  <si>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</si>
  <si>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</si>
  <si>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</si>
  <si>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</si>
  <si>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</si>
  <si>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</si>
  <si>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</si>
  <si>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</si>
  <si>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</si>
  <si>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</si>
  <si>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</si>
  <si>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</si>
  <si>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</si>
  <si>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</si>
  <si>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</si>
  <si>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</si>
  <si>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</si>
  <si>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</si>
  <si>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</si>
  <si>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</si>
  <si>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</si>
  <si>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</si>
  <si>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</si>
  <si>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</si>
  <si>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</si>
  <si>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</si>
  <si>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</si>
  <si>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</si>
  <si>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</si>
  <si>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</si>
  <si>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</si>
  <si>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</si>
  <si>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</si>
  <si>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</si>
  <si>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</si>
  <si>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</si>
  <si>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</si>
  <si>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</si>
  <si>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</si>
  <si>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</si>
  <si>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</si>
  <si>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</si>
  <si>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</si>
  <si>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</si>
  <si>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</si>
  <si>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</si>
  <si>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</si>
  <si>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</si>
  <si>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</si>
  <si>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</si>
  <si>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</si>
  <si>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</si>
  <si>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</si>
  <si>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</si>
  <si>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</si>
  <si>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</si>
  <si>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</si>
  <si>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</si>
  <si>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</si>
  <si>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</si>
  <si>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</si>
  <si>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</si>
  <si>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</si>
  <si>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</si>
  <si>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</si>
  <si>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</si>
  <si>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</si>
  <si>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</si>
  <si>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</si>
  <si>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</si>
  <si>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</si>
  <si>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</si>
  <si>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</si>
  <si>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</si>
  <si>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</si>
  <si>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</si>
  <si>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</si>
  <si>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</si>
  <si>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</si>
  <si>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</si>
  <si>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</si>
  <si>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</si>
  <si>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</si>
  <si>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</si>
  <si>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</si>
  <si>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</si>
  <si>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</si>
  <si>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</si>
  <si>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</si>
  <si>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</si>
  <si>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</si>
  <si>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</si>
  <si>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</si>
  <si>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</si>
  <si>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</si>
  <si>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</si>
  <si>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</si>
  <si>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</si>
  <si>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</si>
  <si>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</si>
  <si>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</si>
  <si>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</si>
  <si>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</si>
  <si>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</si>
  <si>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</si>
  <si>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</si>
  <si>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</si>
  <si>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</si>
  <si>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</si>
  <si>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</si>
  <si>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</si>
  <si>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</si>
  <si>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</si>
  <si>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</si>
  <si>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</si>
  <si>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</si>
  <si>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</si>
  <si>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</si>
  <si>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</si>
  <si>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</si>
  <si>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</si>
  <si>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</si>
  <si>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</si>
  <si>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</si>
  <si>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</si>
  <si>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</si>
  <si>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</si>
  <si>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</si>
  <si>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</si>
  <si>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</si>
  <si>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</si>
  <si>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</si>
  <si>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</si>
  <si>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</si>
  <si>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</si>
  <si>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</si>
  <si>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</si>
  <si>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</si>
  <si>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</si>
  <si>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</si>
  <si>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</si>
  <si>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</si>
  <si>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</si>
  <si>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</si>
  <si>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</si>
  <si>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</si>
  <si>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</si>
  <si>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</si>
  <si>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</si>
  <si>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</si>
  <si>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</si>
  <si>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</si>
  <si>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</si>
  <si>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</si>
  <si>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</si>
  <si>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</si>
  <si>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</si>
  <si>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</si>
  <si>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</si>
  <si>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</si>
  <si>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</si>
  <si>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</si>
  <si>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</si>
  <si>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</si>
  <si>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</si>
  <si>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</si>
  <si>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</si>
  <si>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</si>
  <si>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</si>
  <si>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</si>
  <si>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</si>
  <si>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</si>
  <si>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</si>
  <si>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</si>
  <si>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</si>
  <si>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</si>
  <si>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</si>
  <si>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</si>
  <si>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</si>
  <si>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</si>
  <si>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</si>
  <si>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</si>
  <si>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</si>
  <si>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</si>
  <si>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</si>
  <si>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</si>
  <si>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</si>
  <si>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</si>
  <si>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</si>
  <si>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</si>
  <si>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</si>
  <si>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</si>
  <si>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</si>
  <si>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</si>
  <si>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</si>
  <si>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</si>
  <si>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</si>
  <si>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</si>
  <si>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</si>
  <si>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</si>
  <si>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</si>
  <si>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</si>
  <si>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</si>
  <si>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</si>
  <si>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</si>
  <si>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</si>
  <si>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</si>
  <si>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</si>
  <si>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</si>
  <si>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</si>
  <si>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</si>
  <si>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</si>
  <si>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</si>
  <si>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</si>
  <si>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</si>
  <si>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</si>
  <si>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</si>
  <si>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</si>
  <si>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</si>
  <si>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</si>
  <si>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</si>
  <si>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</si>
  <si>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</si>
  <si>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</si>
  <si>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</si>
  <si>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</si>
  <si>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</si>
  <si>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</si>
  <si>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</si>
  <si>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</si>
  <si>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</si>
  <si>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</si>
  <si>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</si>
  <si>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</si>
  <si>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</si>
  <si>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</si>
  <si>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</si>
  <si>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</si>
  <si>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</si>
  <si>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</si>
  <si>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</si>
  <si>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</si>
  <si>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</si>
  <si>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</si>
  <si>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</si>
  <si>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</si>
  <si>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</si>
  <si>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</si>
  <si>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</si>
  <si>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</si>
  <si>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</si>
  <si>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</si>
  <si>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</si>
  <si>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</si>
  <si>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</si>
  <si>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</si>
  <si>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</si>
  <si>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</si>
  <si>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</si>
  <si>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</si>
  <si>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</si>
  <si>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</si>
  <si>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</si>
  <si>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</si>
  <si>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</si>
  <si>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</si>
  <si>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</si>
  <si>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</si>
  <si>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</si>
  <si>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</si>
  <si>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</si>
  <si>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</si>
  <si>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</si>
  <si>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</si>
  <si>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</si>
  <si>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</si>
  <si>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</si>
  <si>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</si>
  <si>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</si>
  <si>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</si>
  <si>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</si>
  <si>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</si>
  <si>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</si>
  <si>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</si>
  <si>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</si>
  <si>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</si>
  <si>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</si>
  <si>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</si>
  <si>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</si>
  <si>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</si>
  <si>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</si>
  <si>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</si>
  <si>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</si>
  <si>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</si>
  <si>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</si>
  <si>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</si>
  <si>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</si>
  <si>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</si>
  <si>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</si>
  <si>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</si>
  <si>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</si>
  <si>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</si>
  <si>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</si>
  <si>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</si>
  <si>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</si>
  <si>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</si>
  <si>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</si>
  <si>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</si>
  <si>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</si>
  <si>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</si>
  <si>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</si>
  <si>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</si>
  <si>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</si>
  <si>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</si>
  <si>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</si>
  <si>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</si>
  <si>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</si>
  <si>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</si>
  <si>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</si>
  <si>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</si>
  <si>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</si>
  <si>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</si>
  <si>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</si>
  <si>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</si>
  <si>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</si>
  <si>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</si>
  <si>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</si>
  <si>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</si>
  <si>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</si>
  <si>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</si>
  <si>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</si>
  <si>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</si>
  <si>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</si>
  <si>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</si>
  <si>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</si>
  <si>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</si>
  <si>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</si>
  <si>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</si>
  <si>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</si>
  <si>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</si>
  <si>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</si>
  <si>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</si>
  <si>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</si>
  <si>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</si>
  <si>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</si>
  <si>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</si>
  <si>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</si>
  <si>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</si>
  <si>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</si>
  <si>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</si>
  <si>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</si>
  <si>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</si>
  <si>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</si>
  <si>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</si>
  <si>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</si>
  <si>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</si>
  <si>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</si>
  <si>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</si>
  <si>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</si>
  <si>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</si>
  <si>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</si>
  <si>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</si>
  <si>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</si>
  <si>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</si>
  <si>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</si>
  <si>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</si>
  <si>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</si>
  <si>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</si>
  <si>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</si>
  <si>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</si>
  <si>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</si>
  <si>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</si>
  <si>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</si>
  <si>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</si>
  <si>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</si>
  <si>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</si>
  <si>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</si>
  <si>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</si>
  <si>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</si>
  <si>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</si>
  <si>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</si>
  <si>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</si>
  <si>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</si>
  <si>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</si>
  <si>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</si>
  <si>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</si>
  <si>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</si>
  <si>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</si>
  <si>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</si>
  <si>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</si>
  <si>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</si>
  <si>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</si>
  <si>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</si>
  <si>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</si>
  <si>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</si>
  <si>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</si>
  <si>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</si>
  <si>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</si>
  <si>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</si>
  <si>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</si>
  <si>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</si>
  <si>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</si>
  <si>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</si>
  <si>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</si>
  <si>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</si>
  <si>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</si>
  <si>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</si>
  <si>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</si>
  <si>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</si>
  <si>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</si>
  <si>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</si>
  <si>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</si>
  <si>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</si>
  <si>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</si>
  <si>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</si>
  <si>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</si>
  <si>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</si>
  <si>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</si>
  <si>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</si>
  <si>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</si>
  <si>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</si>
  <si>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</si>
  <si>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</si>
  <si>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</si>
  <si>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</si>
  <si>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</si>
  <si>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</si>
  <si>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</si>
  <si>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</si>
  <si>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</si>
  <si>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</si>
  <si>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</si>
  <si>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</si>
  <si>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</si>
  <si>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</si>
  <si>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</si>
  <si>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</si>
  <si>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</si>
  <si>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</si>
  <si>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</si>
  <si>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</si>
  <si>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</si>
  <si>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</si>
  <si>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</si>
  <si>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</si>
  <si>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</si>
  <si>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</si>
  <si>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</si>
  <si>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</si>
  <si>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</si>
  <si>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</si>
  <si>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</si>
  <si>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</si>
  <si>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</si>
  <si>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</si>
  <si>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</si>
  <si>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</si>
  <si>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</si>
  <si>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</si>
  <si>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</si>
  <si>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</si>
  <si>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</si>
  <si>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</si>
  <si>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</si>
  <si>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</si>
  <si>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</si>
  <si>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</si>
  <si>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</si>
  <si>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</si>
  <si>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</si>
  <si>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</si>
  <si>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</si>
  <si>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</si>
  <si>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</si>
  <si>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</si>
  <si>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</si>
  <si>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</si>
  <si>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</si>
  <si>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</si>
  <si>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</si>
  <si>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</si>
  <si>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</si>
  <si>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</si>
  <si>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</si>
  <si>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</si>
  <si>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</si>
  <si>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</si>
  <si>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</si>
  <si>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</si>
  <si>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</si>
  <si>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</si>
  <si>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</si>
  <si>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</si>
  <si>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</si>
  <si>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</si>
  <si>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</si>
  <si>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</si>
  <si>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</si>
  <si>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</si>
  <si>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</si>
  <si>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</si>
  <si>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</si>
  <si>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</si>
  <si>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</si>
  <si>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</si>
  <si>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</si>
  <si>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</si>
  <si>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</si>
  <si>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</si>
  <si>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</si>
  <si>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</si>
  <si>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</si>
  <si>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</si>
  <si>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</si>
  <si>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</si>
  <si>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</si>
  <si>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</si>
  <si>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</si>
  <si>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</si>
  <si>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</si>
  <si>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</si>
  <si>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</si>
  <si>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</si>
  <si>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</si>
  <si>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</si>
  <si>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</si>
  <si>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</si>
  <si>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</si>
  <si>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</si>
  <si>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</si>
  <si>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</si>
  <si>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</si>
  <si>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</si>
  <si>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</si>
  <si>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</si>
  <si>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</si>
  <si>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</si>
  <si>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</si>
  <si>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</si>
  <si>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</si>
  <si>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</si>
  <si>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</si>
  <si>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</si>
  <si>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</si>
  <si>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</si>
  <si>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</si>
  <si>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</si>
  <si>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</si>
  <si>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</si>
  <si>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</si>
  <si>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</si>
  <si>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</si>
  <si>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</si>
  <si>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</si>
  <si>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</si>
  <si>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</si>
  <si>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</si>
  <si>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</si>
  <si>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</si>
  <si>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</si>
  <si>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</si>
  <si>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</si>
  <si>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</si>
  <si>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</si>
  <si>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</si>
  <si>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</si>
  <si>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</si>
  <si>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</si>
  <si>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</si>
  <si>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</si>
  <si>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</si>
  <si>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</si>
  <si>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</si>
  <si>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</si>
  <si>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</si>
  <si>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</si>
  <si>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</si>
  <si>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</si>
  <si>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</si>
  <si>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</si>
  <si>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</si>
  <si>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</si>
  <si>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</si>
  <si>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</si>
  <si>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</si>
  <si>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</si>
  <si>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</si>
  <si>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</si>
  <si>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</si>
  <si>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</si>
  <si>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</si>
  <si>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</si>
  <si>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</si>
  <si>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</si>
  <si>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</si>
  <si>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</si>
  <si>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</si>
  <si>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</si>
  <si>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</si>
  <si>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</si>
  <si>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</si>
  <si>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</si>
  <si>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</si>
  <si>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</si>
  <si>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</si>
  <si>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</si>
  <si>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</si>
  <si>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</si>
  <si>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</si>
  <si>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</si>
  <si>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</si>
  <si>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</si>
  <si>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</si>
  <si>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</si>
  <si>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</si>
  <si>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</si>
  <si>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</si>
  <si>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</si>
  <si>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</si>
  <si>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</si>
  <si>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</si>
  <si>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</si>
  <si>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</si>
  <si>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</si>
  <si>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</si>
  <si>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</si>
  <si>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</si>
  <si>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</si>
  <si>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</si>
  <si>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</si>
  <si>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</si>
  <si>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</si>
  <si>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</si>
  <si>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</si>
  <si>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</si>
  <si>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</si>
  <si>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</si>
  <si>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</si>
  <si>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</si>
  <si>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</si>
  <si>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</si>
  <si>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</si>
  <si>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</si>
  <si>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</si>
  <si>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</si>
  <si>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</si>
  <si>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</si>
  <si>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</si>
  <si>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</si>
  <si>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</si>
  <si>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</si>
  <si>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</si>
  <si>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</si>
  <si>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</si>
  <si>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</si>
  <si>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</si>
  <si>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</si>
  <si>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</si>
  <si>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</si>
  <si>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</si>
  <si>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</si>
  <si>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</si>
  <si>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</si>
  <si>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</si>
  <si>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</si>
  <si>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</si>
  <si>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</si>
  <si>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</si>
  <si>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</si>
  <si>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</si>
  <si>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</si>
  <si>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</si>
  <si>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</si>
  <si>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</si>
  <si>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</si>
  <si>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</si>
  <si>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</si>
  <si>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</si>
  <si>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</si>
  <si>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</si>
  <si>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</si>
  <si>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</si>
  <si>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</si>
  <si>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</si>
  <si>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</si>
  <si>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</si>
  <si>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</si>
  <si>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</si>
  <si>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</si>
  <si>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</si>
  <si>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</si>
  <si>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</si>
  <si>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</si>
  <si>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</si>
  <si>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</si>
  <si>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</si>
  <si>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</si>
  <si>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</si>
  <si>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</si>
  <si>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</si>
  <si>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</si>
  <si>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</si>
  <si>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</si>
  <si>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</si>
  <si>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</si>
  <si>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</si>
  <si>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</si>
  <si>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</si>
  <si>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</si>
  <si>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</si>
  <si>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</si>
  <si>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</si>
  <si>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</si>
  <si>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</si>
  <si>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</si>
  <si>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</si>
  <si>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</si>
  <si>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</si>
  <si>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</si>
  <si>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</si>
  <si>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</si>
  <si>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</si>
  <si>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</si>
  <si>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</si>
  <si>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</si>
  <si>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</si>
  <si>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</si>
  <si>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</si>
  <si>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</si>
  <si>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</si>
  <si>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</si>
  <si>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</si>
  <si>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</si>
  <si>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</si>
  <si>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</si>
  <si>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</si>
  <si>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</si>
  <si>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</si>
  <si>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</si>
  <si>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</si>
  <si>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</si>
  <si>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</si>
  <si>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</si>
  <si>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</si>
  <si>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</si>
  <si>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</si>
  <si>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</si>
  <si>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</si>
  <si>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</si>
  <si>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</si>
  <si>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</si>
  <si>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</si>
  <si>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</si>
  <si>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</si>
  <si>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</si>
  <si>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</si>
  <si>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</si>
  <si>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</si>
  <si>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</si>
  <si>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</si>
  <si>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</si>
  <si>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</si>
  <si>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</si>
  <si>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</si>
  <si>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</si>
  <si>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</si>
  <si>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</si>
  <si>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</si>
  <si>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</si>
  <si>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</si>
  <si>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</si>
  <si>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</si>
  <si>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</si>
  <si>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</si>
  <si>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</si>
  <si>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</si>
  <si>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</si>
  <si>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</si>
  <si>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</si>
  <si>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</si>
  <si>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</si>
  <si>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</si>
  <si>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</si>
  <si>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</si>
  <si>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</si>
  <si>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</si>
  <si>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</si>
  <si>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</si>
  <si>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</si>
  <si>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</si>
  <si>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</si>
  <si>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</si>
  <si>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</si>
  <si>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</si>
  <si>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</si>
  <si>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</si>
  <si>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</si>
  <si>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</si>
  <si>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</si>
  <si>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</si>
  <si>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</si>
  <si>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</si>
  <si>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</si>
  <si>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</si>
  <si>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</si>
  <si>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</si>
  <si>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</si>
  <si>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</si>
  <si>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</si>
  <si>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</si>
  <si>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</si>
  <si>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</si>
  <si>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</si>
  <si>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</si>
  <si>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</si>
  <si>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</si>
  <si>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</si>
  <si>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</si>
  <si>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</si>
  <si>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</si>
  <si>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</si>
  <si>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</si>
  <si>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</si>
  <si>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</si>
  <si>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</si>
  <si>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</si>
  <si>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</si>
  <si>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</si>
  <si>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</si>
  <si>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</si>
  <si>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</si>
  <si>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</si>
  <si>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</si>
  <si>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</si>
  <si>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</si>
  <si>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</si>
  <si>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</si>
  <si>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</si>
  <si>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</si>
  <si>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</si>
  <si>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</si>
  <si>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</si>
  <si>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</si>
  <si>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</si>
  <si>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</si>
  <si>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</si>
  <si>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</si>
  <si>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</si>
  <si>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</si>
  <si>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</si>
  <si>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</si>
  <si>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</si>
  <si>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</si>
  <si>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</si>
  <si>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</si>
  <si>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</si>
  <si>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</si>
  <si>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</si>
  <si>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</si>
  <si>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</si>
  <si>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</si>
  <si>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</si>
  <si>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</si>
  <si>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</si>
  <si>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</si>
  <si>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</si>
  <si>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</si>
  <si>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</si>
  <si>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</si>
  <si>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</si>
  <si>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</si>
  <si>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</si>
  <si>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</si>
  <si>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</si>
  <si>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</si>
  <si>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</si>
  <si>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</si>
  <si>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</si>
  <si>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</si>
  <si>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</si>
  <si>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</si>
  <si>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</si>
  <si>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</si>
  <si>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</si>
  <si>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</si>
  <si>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</si>
  <si>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</si>
  <si>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</si>
  <si>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</si>
  <si>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</si>
  <si>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</si>
  <si>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</si>
  <si>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</si>
  <si>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</si>
  <si>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</si>
  <si>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</si>
  <si>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</si>
  <si>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</si>
  <si>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</si>
  <si>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</si>
  <si>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</si>
  <si>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</si>
  <si>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</si>
  <si>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</si>
  <si>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</si>
  <si>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</si>
  <si>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</si>
  <si>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</si>
  <si>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</si>
  <si>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</si>
  <si>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</si>
  <si>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</si>
  <si>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</si>
  <si>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</si>
  <si>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</si>
  <si>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</si>
  <si>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</si>
  <si>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</si>
  <si>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</si>
  <si>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</si>
  <si>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</si>
  <si>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</si>
  <si>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</si>
  <si>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</si>
  <si>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</si>
  <si>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</si>
  <si>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</si>
  <si>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</si>
  <si>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</si>
  <si>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</si>
  <si>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</si>
  <si>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</si>
  <si>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</si>
  <si>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</si>
  <si>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</si>
  <si>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</si>
  <si>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</si>
  <si>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</si>
  <si>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</si>
  <si>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</si>
  <si>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</si>
  <si>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</si>
  <si>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</si>
  <si>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</si>
  <si>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</si>
  <si>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</si>
  <si>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</si>
  <si>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</si>
  <si>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</si>
  <si>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</si>
  <si>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</si>
  <si>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</si>
  <si>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</si>
  <si>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</si>
  <si>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</si>
  <si>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</si>
  <si>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</si>
  <si>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</si>
  <si>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</si>
  <si>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</si>
  <si>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</si>
  <si>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</si>
  <si>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</si>
  <si>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</si>
  <si>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</si>
  <si>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</si>
  <si>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</si>
  <si>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</si>
  <si>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</si>
  <si>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</si>
  <si>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</si>
  <si>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</si>
  <si>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</si>
  <si>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</si>
  <si>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</si>
  <si>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</si>
  <si>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</si>
  <si>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</si>
  <si>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</si>
  <si>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</si>
  <si>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</si>
  <si>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</si>
  <si>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</si>
  <si>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</si>
  <si>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</si>
  <si>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</si>
  <si>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</si>
  <si>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</si>
  <si>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</si>
  <si>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</si>
  <si>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</si>
  <si>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</si>
  <si>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</si>
  <si>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</si>
  <si>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</si>
  <si>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</si>
  <si>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</si>
  <si>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</si>
  <si>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</si>
  <si>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</si>
  <si>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</si>
  <si>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</si>
  <si>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</si>
  <si>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</si>
  <si>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</si>
  <si>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</si>
  <si>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</si>
  <si>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</si>
  <si>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</si>
  <si>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</si>
  <si>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</si>
  <si>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</si>
  <si>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</si>
  <si>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</si>
  <si>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</si>
  <si>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</si>
  <si>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</si>
  <si>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</si>
  <si>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</si>
  <si>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</si>
  <si>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</si>
  <si>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</si>
  <si>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</si>
  <si>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</si>
  <si>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</si>
  <si>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</si>
  <si>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</si>
  <si>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</si>
  <si>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</si>
  <si>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</si>
  <si>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</si>
  <si>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</si>
  <si>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</si>
  <si>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</si>
  <si>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</si>
  <si>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</si>
  <si>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</si>
  <si>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</si>
  <si>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</si>
  <si>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</si>
  <si>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</si>
  <si>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</si>
  <si>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</si>
  <si>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</si>
  <si>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</si>
  <si>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</si>
  <si>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</si>
  <si>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</si>
  <si>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</si>
  <si>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</si>
  <si>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</si>
  <si>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</si>
  <si>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</si>
  <si>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</si>
  <si>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</si>
  <si>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</si>
  <si>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</si>
  <si>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</si>
  <si>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</si>
  <si>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</si>
  <si>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</si>
  <si>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</si>
  <si>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</si>
  <si>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</si>
  <si>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</si>
  <si>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</si>
  <si>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</si>
  <si>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</si>
  <si>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</si>
  <si>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</si>
  <si>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</si>
  <si>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</si>
  <si>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</si>
  <si>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</si>
  <si>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</si>
  <si>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</si>
  <si>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</si>
  <si>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</si>
  <si>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</si>
  <si>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</si>
  <si>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</si>
  <si>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</si>
  <si>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</si>
  <si>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</si>
  <si>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</si>
  <si>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</si>
  <si>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</si>
  <si>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</si>
  <si>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</si>
  <si>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</si>
  <si>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</si>
  <si>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</si>
  <si>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</si>
  <si>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</si>
  <si>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</si>
  <si>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</si>
  <si>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</si>
  <si>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</si>
  <si>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</si>
  <si>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</si>
  <si>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</si>
  <si>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</si>
  <si>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</si>
  <si>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</si>
  <si>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</si>
  <si>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</si>
  <si>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</si>
  <si>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</si>
  <si>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</si>
  <si>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</si>
  <si>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</si>
  <si>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</si>
  <si>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</si>
  <si>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</si>
  <si>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</si>
  <si>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</si>
  <si>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</si>
  <si>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</si>
  <si>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</si>
  <si>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</si>
  <si>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</si>
  <si>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</si>
  <si>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</si>
  <si>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</si>
  <si>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</si>
  <si>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</si>
  <si>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</si>
  <si>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</si>
  <si>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</si>
  <si>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</si>
  <si>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</si>
  <si>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</si>
  <si>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</si>
  <si>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</si>
  <si>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</si>
  <si>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</si>
  <si>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</si>
  <si>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</si>
  <si>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</si>
  <si>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</si>
  <si>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</si>
  <si>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</si>
  <si>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</si>
  <si>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</si>
  <si>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</si>
  <si>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</si>
  <si>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</si>
  <si>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</si>
  <si>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</si>
  <si>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</si>
  <si>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</si>
  <si>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</si>
  <si>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</si>
  <si>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</si>
  <si>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</si>
  <si>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</si>
  <si>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</si>
  <si>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</si>
  <si>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</si>
  <si>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</si>
  <si>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</si>
  <si>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</si>
  <si>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</si>
  <si>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</si>
  <si>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</si>
  <si>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</si>
  <si>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</si>
  <si>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</si>
  <si>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</si>
  <si>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</si>
  <si>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</si>
  <si>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</si>
  <si>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</si>
  <si>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</si>
  <si>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</si>
  <si>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</si>
  <si>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</si>
  <si>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</si>
  <si>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</si>
  <si>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</si>
  <si>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</si>
  <si>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</si>
  <si>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</si>
  <si>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</si>
  <si>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</si>
  <si>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</si>
  <si>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</si>
  <si>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</si>
  <si>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</si>
  <si>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</si>
  <si>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</si>
  <si>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</si>
  <si>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</si>
  <si>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</si>
  <si>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</si>
  <si>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</si>
  <si>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</si>
  <si>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</si>
  <si>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</si>
  <si>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</si>
  <si>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</si>
  <si>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</si>
  <si>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</si>
  <si>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</si>
  <si>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</si>
  <si>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</si>
  <si>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</si>
  <si>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</si>
  <si>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</si>
  <si>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</si>
  <si>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</si>
  <si>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</si>
  <si>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</si>
  <si>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</si>
  <si>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</si>
  <si>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</si>
  <si>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</si>
  <si>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</si>
  <si>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</si>
  <si>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</si>
  <si>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</si>
  <si>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</si>
  <si>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</si>
  <si>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</si>
  <si>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</si>
  <si>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</si>
  <si>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</si>
  <si>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</si>
  <si>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</si>
  <si>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</si>
  <si>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</si>
  <si>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</si>
  <si>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</si>
  <si>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</si>
  <si>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</si>
  <si>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</si>
  <si>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</si>
  <si>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</si>
  <si>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</si>
  <si>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</si>
  <si>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</si>
  <si>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</si>
  <si>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</si>
  <si>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</si>
  <si>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</si>
  <si>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</si>
  <si>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</si>
  <si>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</si>
  <si>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</si>
  <si>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</si>
  <si>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</si>
  <si>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</si>
  <si>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</si>
  <si>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</si>
  <si>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</si>
  <si>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</si>
  <si>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</si>
  <si>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</si>
  <si>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</si>
  <si>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</si>
  <si>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</si>
  <si>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</si>
  <si>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</si>
  <si>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</si>
  <si>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</si>
  <si>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</si>
  <si>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</si>
  <si>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</si>
  <si>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</si>
  <si>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</si>
  <si>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</si>
  <si>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</si>
  <si>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</si>
  <si>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</si>
  <si>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</si>
  <si>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</si>
  <si>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</si>
  <si>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</si>
  <si>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</si>
  <si>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</si>
  <si>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</si>
  <si>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</si>
  <si>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</si>
  <si>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</si>
  <si>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</si>
  <si>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</si>
  <si>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</si>
  <si>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</si>
  <si>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</si>
  <si>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</si>
  <si>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</si>
  <si>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</si>
  <si>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</si>
  <si>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</si>
  <si>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</si>
  <si>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</si>
  <si>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</si>
  <si>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</si>
  <si>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</si>
  <si>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</si>
  <si>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</si>
  <si>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</si>
  <si>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</si>
  <si>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</si>
  <si>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</si>
  <si>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</si>
  <si>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</si>
  <si>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</si>
  <si>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</si>
  <si>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</si>
  <si>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</si>
  <si>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</si>
  <si>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</si>
  <si>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</si>
  <si>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</si>
  <si>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</si>
  <si>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</si>
  <si>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</si>
  <si>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</si>
  <si>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</si>
  <si>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</si>
  <si>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</si>
  <si>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</si>
  <si>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</si>
  <si>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</si>
  <si>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</si>
  <si>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</si>
  <si>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</si>
  <si>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</si>
  <si>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</si>
  <si>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</si>
  <si>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</si>
  <si>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</si>
  <si>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</si>
  <si>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</si>
  <si>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</si>
  <si>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</si>
  <si>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</si>
  <si>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</si>
  <si>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</si>
  <si>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</si>
  <si>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</si>
  <si>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</si>
  <si>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</si>
  <si>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</si>
  <si>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</si>
  <si>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</si>
  <si>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</si>
  <si>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</si>
  <si>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</si>
  <si>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</si>
  <si>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</si>
  <si>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</si>
  <si>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</si>
  <si>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</si>
  <si>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</si>
  <si>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</si>
  <si>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</si>
  <si>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</si>
  <si>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</si>
  <si>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</si>
  <si>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</si>
  <si>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</si>
  <si>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</si>
  <si>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</si>
  <si>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</si>
  <si>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</si>
  <si>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</si>
  <si>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</si>
  <si>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</si>
  <si>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</si>
  <si>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</si>
  <si>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</si>
  <si>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</si>
  <si>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</si>
  <si>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</si>
  <si>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</si>
  <si>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</si>
  <si>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</si>
  <si>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</si>
  <si>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</si>
  <si>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</si>
  <si>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</si>
  <si>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</si>
  <si>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</si>
  <si>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</si>
  <si>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</si>
  <si>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</si>
  <si>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</si>
  <si>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</si>
  <si>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</si>
  <si>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</si>
  <si>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</si>
  <si>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</si>
  <si>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</si>
  <si>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</si>
  <si>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</si>
  <si>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</si>
  <si>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</si>
  <si>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</si>
  <si>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</si>
  <si>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</si>
  <si>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</si>
  <si>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</si>
  <si>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</si>
  <si>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</si>
  <si>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</si>
  <si>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</si>
  <si>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</si>
  <si>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</si>
  <si>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</si>
  <si>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</si>
  <si>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</si>
  <si>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</si>
  <si>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</si>
  <si>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</si>
  <si>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</si>
  <si>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</si>
  <si>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</si>
  <si>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</si>
  <si>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</si>
  <si>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</si>
  <si>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</si>
  <si>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</si>
  <si>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</si>
  <si>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</si>
  <si>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</si>
  <si>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</si>
  <si>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</si>
  <si>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</si>
  <si>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</si>
  <si>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</si>
  <si>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</si>
  <si>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</si>
  <si>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</si>
  <si>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</si>
  <si>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</si>
  <si>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</si>
  <si>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</si>
  <si>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</si>
  <si>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</si>
  <si>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</si>
  <si>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</si>
  <si>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</si>
  <si>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</si>
  <si>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</si>
  <si>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</si>
  <si>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</si>
  <si>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</si>
  <si>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</si>
  <si>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</si>
  <si>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</si>
  <si>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</si>
  <si>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</si>
  <si>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</si>
  <si>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</si>
  <si>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</si>
  <si>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</si>
  <si>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</si>
  <si>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</si>
  <si>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</si>
  <si>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</si>
  <si>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</si>
  <si>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</si>
  <si>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</si>
  <si>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</si>
  <si>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</si>
  <si>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</si>
  <si>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</si>
  <si>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</si>
  <si>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</si>
  <si>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</si>
  <si>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</si>
  <si>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</si>
  <si>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</si>
  <si>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</si>
  <si>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</si>
  <si>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</si>
  <si>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</si>
  <si>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</si>
  <si>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</si>
  <si>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</si>
  <si>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</si>
  <si>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</si>
  <si>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</si>
  <si>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</si>
  <si>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</si>
  <si>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</si>
  <si>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</si>
  <si>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</si>
  <si>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</si>
  <si>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</si>
  <si>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</si>
  <si>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</si>
  <si>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</si>
  <si>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</si>
  <si>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</si>
  <si>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</si>
  <si>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</si>
  <si>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</si>
  <si>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</si>
  <si>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</si>
  <si>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</si>
  <si>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</si>
  <si>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</si>
  <si>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</si>
  <si>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</si>
  <si>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</si>
  <si>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</si>
  <si>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</si>
  <si>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</si>
  <si>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</si>
  <si>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</si>
  <si>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</si>
  <si>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</si>
  <si>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</si>
  <si>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</si>
  <si>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</si>
  <si>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</si>
  <si>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</si>
  <si>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</si>
  <si>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</si>
  <si>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</si>
  <si>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</si>
  <si>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</si>
  <si>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</si>
  <si>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</si>
  <si>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</si>
  <si>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</si>
  <si>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</si>
  <si>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</si>
  <si>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</si>
  <si>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</si>
  <si>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</si>
  <si>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</si>
  <si>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</si>
  <si>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</si>
  <si>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</si>
  <si>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</si>
  <si>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</si>
  <si>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</si>
  <si>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</si>
  <si>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</si>
  <si>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</si>
  <si>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</si>
  <si>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</si>
  <si>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</si>
  <si>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</si>
  <si>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</si>
  <si>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</si>
  <si>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</si>
  <si>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</si>
  <si>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</si>
  <si>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</si>
  <si>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</si>
  <si>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</si>
  <si>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</si>
  <si>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</si>
  <si>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</si>
  <si>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</si>
  <si>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</si>
  <si>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</si>
  <si>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</si>
  <si>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</si>
  <si>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</si>
  <si>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</si>
  <si>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</si>
  <si>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</si>
  <si>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</si>
  <si>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</si>
  <si>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</si>
  <si>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</si>
  <si>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</si>
  <si>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</si>
  <si>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</si>
  <si>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</si>
  <si>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</si>
  <si>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</si>
  <si>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</si>
  <si>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</si>
  <si>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</si>
  <si>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</si>
  <si>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</si>
  <si>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</si>
  <si>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</si>
  <si>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</si>
  <si>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</si>
  <si>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</si>
  <si>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</si>
  <si>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</si>
  <si>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</si>
  <si>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</si>
  <si>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</si>
  <si>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</si>
  <si>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</si>
  <si>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</si>
  <si>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</si>
  <si>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</si>
  <si>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</si>
  <si>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</si>
  <si>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</si>
  <si>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</si>
  <si>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</si>
  <si>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</si>
  <si>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</si>
  <si>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</si>
  <si>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</si>
  <si>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</si>
  <si>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</si>
  <si>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</si>
  <si>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</si>
  <si>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</si>
  <si>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</si>
  <si>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</si>
  <si>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</si>
  <si>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</si>
  <si>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</si>
  <si>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</si>
  <si>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</si>
  <si>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</si>
  <si>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</si>
  <si>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</si>
  <si>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</si>
  <si>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</si>
  <si>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</si>
  <si>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</si>
  <si>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</si>
  <si>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</si>
  <si>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</si>
  <si>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</si>
  <si>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</si>
  <si>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</si>
  <si>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</si>
  <si>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</si>
  <si>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</si>
  <si>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</si>
  <si>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</si>
  <si>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</si>
  <si>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</si>
  <si>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</si>
  <si>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</si>
  <si>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</si>
  <si>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</si>
  <si>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</si>
  <si>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</si>
  <si>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</si>
  <si>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</si>
  <si>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</si>
  <si>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</si>
  <si>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</si>
  <si>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</si>
  <si>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</si>
  <si>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</si>
  <si>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</si>
  <si>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</si>
  <si>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</si>
  <si>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</si>
  <si>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</si>
  <si>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</si>
  <si>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</si>
  <si>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</si>
  <si>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</si>
  <si>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</si>
  <si>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</si>
  <si>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</si>
  <si>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</si>
  <si>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</si>
  <si>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</si>
  <si>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</si>
  <si>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</si>
  <si>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</si>
  <si>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</si>
  <si>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</si>
  <si>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</si>
  <si>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</si>
  <si>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</si>
  <si>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</si>
  <si>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</si>
  <si>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</si>
  <si>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</si>
  <si>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</si>
  <si>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</si>
  <si>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</si>
  <si>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</si>
  <si>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</si>
  <si>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</si>
  <si>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</si>
  <si>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</si>
  <si>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</si>
  <si>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</si>
  <si>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</si>
  <si>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</si>
  <si>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</si>
  <si>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</si>
  <si>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</si>
  <si>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</si>
  <si>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</si>
  <si>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</si>
  <si>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</si>
  <si>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</si>
  <si>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</si>
  <si>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</si>
  <si>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</si>
  <si>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</si>
  <si>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</si>
  <si>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</si>
  <si>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</si>
  <si>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</si>
  <si>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</si>
  <si>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</si>
  <si>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</si>
  <si>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</si>
  <si>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</si>
  <si>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</si>
  <si>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</si>
  <si>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</si>
  <si>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</si>
  <si>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</si>
  <si>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</si>
  <si>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</si>
  <si>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</si>
  <si>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</si>
  <si>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</si>
  <si>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</si>
  <si>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</si>
  <si>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</si>
  <si>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</si>
  <si>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</si>
  <si>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</si>
  <si>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</si>
  <si>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</si>
  <si>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</si>
  <si>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</si>
  <si>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</si>
  <si>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</si>
  <si>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</si>
  <si>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</si>
  <si>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</si>
  <si>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</si>
  <si>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</si>
  <si>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</si>
  <si>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</si>
  <si>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</si>
  <si>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</si>
  <si>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</si>
  <si>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</si>
  <si>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</si>
  <si>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</si>
  <si>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</si>
  <si>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</si>
  <si>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</si>
  <si>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</si>
  <si>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</si>
  <si>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</si>
  <si>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</si>
  <si>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</si>
  <si>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</si>
  <si>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</si>
  <si>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</si>
  <si>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</si>
  <si>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</si>
  <si>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</si>
  <si>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</si>
  <si>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</si>
  <si>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</si>
  <si>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</si>
  <si>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</si>
  <si>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</si>
  <si>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</si>
  <si>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</si>
  <si>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</si>
  <si>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</si>
  <si>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</si>
  <si>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</si>
  <si>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</si>
  <si>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</si>
  <si>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</si>
  <si>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</si>
  <si>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</si>
  <si>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</si>
  <si>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</si>
  <si>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</si>
  <si>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</si>
  <si>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</si>
  <si>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</si>
  <si>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</si>
  <si>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</si>
  <si>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</si>
  <si>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</si>
  <si>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</si>
  <si>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</si>
  <si>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</si>
  <si>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</si>
  <si>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</si>
  <si>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</si>
  <si>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</si>
  <si>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</si>
  <si>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</si>
  <si>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</si>
  <si>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</si>
  <si>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</si>
  <si>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</si>
  <si>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</si>
  <si>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</si>
  <si>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</si>
  <si>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</si>
  <si>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</si>
  <si>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</si>
  <si>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</si>
  <si>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</si>
  <si>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</si>
  <si>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</si>
  <si>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</si>
  <si>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</si>
  <si>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</si>
  <si>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</si>
  <si>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</si>
  <si>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</si>
  <si>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</si>
  <si>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</si>
  <si>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</si>
  <si>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</si>
  <si>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</si>
  <si>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</si>
  <si>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</si>
  <si>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</si>
  <si>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</si>
  <si>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</si>
  <si>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</si>
  <si>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</si>
  <si>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</si>
  <si>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</si>
  <si>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</si>
  <si>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</si>
  <si>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</si>
  <si>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</si>
  <si>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</si>
  <si>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</si>
  <si>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</si>
  <si>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</si>
  <si>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</si>
  <si>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</si>
  <si>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</si>
  <si>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</si>
  <si>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</si>
  <si>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</si>
  <si>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</si>
  <si>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</si>
  <si>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</si>
  <si>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</si>
  <si>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</si>
  <si>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</si>
  <si>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</si>
  <si>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</si>
  <si>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</si>
  <si>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</si>
  <si>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</si>
  <si>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</si>
  <si>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</si>
  <si>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</si>
  <si>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</si>
  <si>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</si>
  <si>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</si>
  <si>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</si>
  <si>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</si>
  <si>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</si>
  <si>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</si>
  <si>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</si>
  <si>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</si>
  <si>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</si>
  <si>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</si>
  <si>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</si>
  <si>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</si>
  <si>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</si>
  <si>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</si>
  <si>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</si>
  <si>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</si>
  <si>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</si>
  <si>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</si>
  <si>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</si>
  <si>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</si>
  <si>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</si>
  <si>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</si>
  <si>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</si>
  <si>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</si>
  <si>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</si>
  <si>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</si>
  <si>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</si>
  <si>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</si>
  <si>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</si>
  <si>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</si>
  <si>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</si>
  <si>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</si>
  <si>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</si>
  <si>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</si>
  <si>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</si>
  <si>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</si>
  <si>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</si>
  <si>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</si>
  <si>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</si>
  <si>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</si>
  <si>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</si>
  <si>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</si>
  <si>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</si>
  <si>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</si>
  <si>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</si>
  <si>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</si>
  <si>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</si>
  <si>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</si>
  <si>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</si>
  <si>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</si>
  <si>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</si>
  <si>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</si>
  <si>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</si>
  <si>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</si>
  <si>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</si>
  <si>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</si>
  <si>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</si>
  <si>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</si>
  <si>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</si>
  <si>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</si>
  <si>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</si>
  <si>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</si>
  <si>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</si>
  <si>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</si>
  <si>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</si>
  <si>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</si>
  <si>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</si>
  <si>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</si>
  <si>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</si>
  <si>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</si>
  <si>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</si>
  <si>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</si>
  <si>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</si>
  <si>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</si>
  <si>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</si>
  <si>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</si>
  <si>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</si>
  <si>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</si>
  <si>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</si>
  <si>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</si>
  <si>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</si>
  <si>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</si>
  <si>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</si>
  <si>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</si>
  <si>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</si>
  <si>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</si>
  <si>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</si>
  <si>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</si>
  <si>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</si>
  <si>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</si>
  <si>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</si>
  <si>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</si>
  <si>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</si>
  <si>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</si>
  <si>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</si>
  <si>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</si>
  <si>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</si>
  <si>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</si>
  <si>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</si>
  <si>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</si>
  <si>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</si>
  <si>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</si>
  <si>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</si>
  <si>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</si>
  <si>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</si>
  <si>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</si>
  <si>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</si>
  <si>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</si>
  <si>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</si>
  <si>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</si>
  <si>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</si>
  <si>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</si>
  <si>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</si>
  <si>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</si>
  <si>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</si>
  <si>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</si>
  <si>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</si>
  <si>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</si>
  <si>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</si>
  <si>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</si>
  <si>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</si>
  <si>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</si>
  <si>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</si>
  <si>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</si>
  <si>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</si>
  <si>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</si>
  <si>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</si>
  <si>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</si>
  <si>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</si>
  <si>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</si>
  <si>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</si>
  <si>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</si>
  <si>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</si>
  <si>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</si>
  <si>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</si>
  <si>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</si>
  <si>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</si>
  <si>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</si>
  <si>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</si>
  <si>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</si>
  <si>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</si>
  <si>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</si>
  <si>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</si>
  <si>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</si>
  <si>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</si>
  <si>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</si>
  <si>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</si>
  <si>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</si>
  <si>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</si>
  <si>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</si>
  <si>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</si>
  <si>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</si>
  <si>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</si>
  <si>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</si>
  <si>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</si>
  <si>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</si>
  <si>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</si>
  <si>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</si>
  <si>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</si>
  <si>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</si>
  <si>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</si>
  <si>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</si>
  <si>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</si>
  <si>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</si>
  <si>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</si>
  <si>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</si>
  <si>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</si>
  <si>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</si>
  <si>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</si>
  <si>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</si>
  <si>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</si>
  <si>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</si>
  <si>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</si>
  <si>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</si>
  <si>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</si>
  <si>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</si>
  <si>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</si>
  <si>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</si>
  <si>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</si>
  <si>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</si>
  <si>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</si>
  <si>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</si>
  <si>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</si>
  <si>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</si>
  <si>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</si>
  <si>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</si>
  <si>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</si>
  <si>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</si>
  <si>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</si>
  <si>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</si>
  <si>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</si>
  <si>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</si>
  <si>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</si>
  <si>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</si>
  <si>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</si>
  <si>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</si>
  <si>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</si>
  <si>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</si>
  <si>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</si>
  <si>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</si>
  <si>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</si>
  <si>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</si>
  <si>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</si>
  <si>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</si>
  <si>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</si>
  <si>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</si>
  <si>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</si>
  <si>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</si>
  <si>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</si>
  <si>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</si>
  <si>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</si>
  <si>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</si>
  <si>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</si>
  <si>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</si>
  <si>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</si>
  <si>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</si>
  <si>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</si>
  <si>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</si>
  <si>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</si>
  <si>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</si>
  <si>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</si>
  <si>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</si>
  <si>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</si>
  <si>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</si>
  <si>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</si>
  <si>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</si>
  <si>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</si>
  <si>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</si>
  <si>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</si>
  <si>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</si>
  <si>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</si>
  <si>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</si>
  <si>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</si>
  <si>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</si>
  <si>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</si>
  <si>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</si>
  <si>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</si>
  <si>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</si>
  <si>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</si>
  <si>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</si>
  <si>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</si>
  <si>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</si>
  <si>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</si>
  <si>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</si>
  <si>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</si>
  <si>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</si>
  <si>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</si>
  <si>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</si>
  <si>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</si>
  <si>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</si>
  <si>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</si>
  <si>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</si>
  <si>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</si>
  <si>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</si>
  <si>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</si>
  <si>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</si>
  <si>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</si>
  <si>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</si>
  <si>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</si>
  <si>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</si>
  <si>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</si>
  <si>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</si>
  <si>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</si>
  <si>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</si>
  <si>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</si>
  <si>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</si>
  <si>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</si>
  <si>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</si>
  <si>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</si>
  <si>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</si>
  <si>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</si>
  <si>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</si>
  <si>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</si>
  <si>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</si>
  <si>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</si>
  <si>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</si>
  <si>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</si>
  <si>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</si>
  <si>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</si>
  <si>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</si>
  <si>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</si>
  <si>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</si>
  <si>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</si>
  <si>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</si>
  <si>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</si>
  <si>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</si>
  <si>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</si>
  <si>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</si>
  <si>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</si>
  <si>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</si>
  <si>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</si>
  <si>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</si>
  <si>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</si>
  <si>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</si>
  <si>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</si>
  <si>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</si>
  <si>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</si>
  <si>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</si>
  <si>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</si>
  <si>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</si>
  <si>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</si>
  <si>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</si>
  <si>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</si>
  <si>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</si>
  <si>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</si>
  <si>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</si>
  <si>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</si>
  <si>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</si>
  <si>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</si>
  <si>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</si>
  <si>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</si>
  <si>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</si>
  <si>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</si>
  <si>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</si>
  <si>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</si>
  <si>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</si>
  <si>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</si>
  <si>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</si>
  <si>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</si>
  <si>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</si>
  <si>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</si>
  <si>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</si>
  <si>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</si>
  <si>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</si>
  <si>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</si>
  <si>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</si>
  <si>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</si>
  <si>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</si>
  <si>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</si>
  <si>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</si>
  <si>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</si>
  <si>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</si>
  <si>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</si>
  <si>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</si>
  <si>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</si>
  <si>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</si>
  <si>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</si>
  <si>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</si>
  <si>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</si>
  <si>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</si>
  <si>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</si>
  <si>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</si>
  <si>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</si>
  <si>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</si>
  <si>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</si>
  <si>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</si>
  <si>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</si>
  <si>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</si>
  <si>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</si>
  <si>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</si>
  <si>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</si>
  <si>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</si>
  <si>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</si>
  <si>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</si>
  <si>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</si>
  <si>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</si>
  <si>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</si>
  <si>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</si>
  <si>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</si>
  <si>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</si>
  <si>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</si>
  <si>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</si>
  <si>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</si>
  <si>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</si>
  <si>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</si>
  <si>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</si>
  <si>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</si>
  <si>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</si>
  <si>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</si>
  <si>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</si>
  <si>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</si>
  <si>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</si>
  <si>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</si>
  <si>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</si>
  <si>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</si>
  <si>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</si>
  <si>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</si>
  <si>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</si>
  <si>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</si>
  <si>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</si>
  <si>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</si>
  <si>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</si>
  <si>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</si>
  <si>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</si>
  <si>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</si>
  <si>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</si>
  <si>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</si>
  <si>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</si>
  <si>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</si>
  <si>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</si>
  <si>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</si>
  <si>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</si>
  <si>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</si>
  <si>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</si>
  <si>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</si>
  <si>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</si>
  <si>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</si>
  <si>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</si>
  <si>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</si>
  <si>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</si>
  <si>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</si>
  <si>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</si>
  <si>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</si>
  <si>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</si>
  <si>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</si>
  <si>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</si>
  <si>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</si>
  <si>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</si>
  <si>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</si>
  <si>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</si>
  <si>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</si>
  <si>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</si>
  <si>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</si>
  <si>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</si>
  <si>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</si>
  <si>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</si>
  <si>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</si>
  <si>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</si>
  <si>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</si>
  <si>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</si>
  <si>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</si>
  <si>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</si>
  <si>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</si>
  <si>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</si>
  <si>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</si>
  <si>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</si>
  <si>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</si>
  <si>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</si>
  <si>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</si>
  <si>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</si>
  <si>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</si>
  <si>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</si>
  <si>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</si>
  <si>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</si>
  <si>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</si>
  <si>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</si>
  <si>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</si>
  <si>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</si>
  <si>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</si>
  <si>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</si>
  <si>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</si>
  <si>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</si>
  <si>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</si>
  <si>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</si>
  <si>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</si>
  <si>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</si>
  <si>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</si>
  <si>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</si>
  <si>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</si>
  <si>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</si>
  <si>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</si>
  <si>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</si>
  <si>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</si>
  <si>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</si>
  <si>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</si>
  <si>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</si>
  <si>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</si>
  <si>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</si>
  <si>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</si>
  <si>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</si>
  <si>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</si>
  <si>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</si>
  <si>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</si>
  <si>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</si>
  <si>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</si>
  <si>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</si>
  <si>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</si>
  <si>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</si>
  <si>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</si>
  <si>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</si>
  <si>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</si>
  <si>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</si>
  <si>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</si>
  <si>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</si>
  <si>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</si>
  <si>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</si>
  <si>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</si>
  <si>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</si>
  <si>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</si>
  <si>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</si>
  <si>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</si>
  <si>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</si>
  <si>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</si>
  <si>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</si>
  <si>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</si>
  <si>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</si>
  <si>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</si>
  <si>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</si>
  <si>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</si>
  <si>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</si>
  <si>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</si>
  <si>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</si>
  <si>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</si>
  <si>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</si>
  <si>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</si>
  <si>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</si>
  <si>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</si>
  <si>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</si>
  <si>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</si>
  <si>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</si>
  <si>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</si>
  <si>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</si>
  <si>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</si>
  <si>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</si>
  <si>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</si>
  <si>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</si>
  <si>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</si>
  <si>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</si>
  <si>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</si>
  <si>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</si>
  <si>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</si>
  <si>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</si>
  <si>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</si>
  <si>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</si>
  <si>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</si>
  <si>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</si>
  <si>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</si>
  <si>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</si>
  <si>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</si>
  <si>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</si>
  <si>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</si>
  <si>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</si>
  <si>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</si>
  <si>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</si>
  <si>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</si>
  <si>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</si>
  <si>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</si>
  <si>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</si>
  <si>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</si>
  <si>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</si>
  <si>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</si>
  <si>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</si>
  <si>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</si>
  <si>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</si>
  <si>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</si>
  <si>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</si>
  <si>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</si>
  <si>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</si>
  <si>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</si>
  <si>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</si>
  <si>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</si>
  <si>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</si>
  <si>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</si>
  <si>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</si>
  <si>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</si>
  <si>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</si>
  <si>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</si>
  <si>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</si>
  <si>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</si>
  <si>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</si>
  <si>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</si>
  <si>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</si>
  <si>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</si>
  <si>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</si>
  <si>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</si>
  <si>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</si>
  <si>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</si>
  <si>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</si>
  <si>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</si>
  <si>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</si>
  <si>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</si>
  <si>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</si>
  <si>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</si>
  <si>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</si>
  <si>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</si>
  <si>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</si>
  <si>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</si>
  <si>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</si>
  <si>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</si>
  <si>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</si>
  <si>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</si>
  <si>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</si>
  <si>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</si>
  <si>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</si>
  <si>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</si>
  <si>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</si>
  <si>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</si>
  <si>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</si>
  <si>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</si>
  <si>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</si>
  <si>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</si>
  <si>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</si>
  <si>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</si>
  <si>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</si>
  <si>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</si>
  <si>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</si>
  <si>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</si>
  <si>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</si>
  <si>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</si>
  <si>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</si>
  <si>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</si>
  <si>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</si>
  <si>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</si>
  <si>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</si>
  <si>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</si>
  <si>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</si>
  <si>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</si>
  <si>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</si>
  <si>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</si>
  <si>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</si>
  <si>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</si>
  <si>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</si>
  <si>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</si>
  <si>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</si>
  <si>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</si>
  <si>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</si>
  <si>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</si>
  <si>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</si>
  <si>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</si>
  <si>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</si>
  <si>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</si>
  <si>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</si>
  <si>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</si>
  <si>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</si>
  <si>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</si>
  <si>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</si>
  <si>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</si>
  <si>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</si>
  <si>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</si>
  <si>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</si>
  <si>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</si>
  <si>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</si>
  <si>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</si>
  <si>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</si>
  <si>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</si>
  <si>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</si>
  <si>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</si>
  <si>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</si>
  <si>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</si>
  <si>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</si>
  <si>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</si>
  <si>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</si>
  <si>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</si>
  <si>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</si>
  <si>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</si>
  <si>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</si>
  <si>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</si>
  <si>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</si>
  <si>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</si>
  <si>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</si>
  <si>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</si>
  <si>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</si>
  <si>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</si>
  <si>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</si>
  <si>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</si>
  <si>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</si>
  <si>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</si>
  <si>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</si>
  <si>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</si>
  <si>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</si>
  <si>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</si>
  <si>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</si>
  <si>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</si>
  <si>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</si>
  <si>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</si>
  <si>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</si>
  <si>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</si>
  <si>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</si>
  <si>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</si>
  <si>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</si>
  <si>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</si>
  <si>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</si>
  <si>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</si>
  <si>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</si>
  <si>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</si>
  <si>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</si>
  <si>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</si>
  <si>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</si>
  <si>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</si>
  <si>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</si>
  <si>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</si>
  <si>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</si>
  <si>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</si>
  <si>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</si>
  <si>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</si>
  <si>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</si>
  <si>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</si>
  <si>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</si>
  <si>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</si>
  <si>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</si>
  <si>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</si>
  <si>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</si>
  <si>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</si>
  <si>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</si>
  <si>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</si>
  <si>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</si>
  <si>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</si>
  <si>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</si>
  <si>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</si>
  <si>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</si>
  <si>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</si>
  <si>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</si>
  <si>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</si>
  <si>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</si>
  <si>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</si>
  <si>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</si>
  <si>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</si>
  <si>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</si>
  <si>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</si>
  <si>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</si>
  <si>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</si>
  <si>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</si>
  <si>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</si>
  <si>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</si>
  <si>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</si>
  <si>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</si>
  <si>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</si>
  <si>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</si>
  <si>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</si>
  <si>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</si>
  <si>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</si>
  <si>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</si>
  <si>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</si>
  <si>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</si>
  <si>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</si>
  <si>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</si>
  <si>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</si>
  <si>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</si>
  <si>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</si>
  <si>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</si>
  <si>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</si>
  <si>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</si>
  <si>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</si>
  <si>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</si>
  <si>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</si>
  <si>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</si>
  <si>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</si>
  <si>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</si>
  <si>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</si>
  <si>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</si>
  <si>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</si>
  <si>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</si>
  <si>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</si>
  <si>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</si>
  <si>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</si>
  <si>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</si>
  <si>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</si>
  <si>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</si>
  <si>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</si>
  <si>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</si>
  <si>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</si>
  <si>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</si>
  <si>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</si>
  <si>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</si>
  <si>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</si>
  <si>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</si>
  <si>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</si>
  <si>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</si>
  <si>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</si>
  <si>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</si>
  <si>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</si>
  <si>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</si>
  <si>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</si>
  <si>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</si>
  <si>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</si>
  <si>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</si>
  <si>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</si>
  <si>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</si>
  <si>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</si>
  <si>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</si>
  <si>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</si>
  <si>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</si>
  <si>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</si>
  <si>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</si>
  <si>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</si>
  <si>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</si>
  <si>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</si>
  <si>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</si>
  <si>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</si>
  <si>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</si>
  <si>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</si>
  <si>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</si>
  <si>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</si>
  <si>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</si>
  <si>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</si>
  <si>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</si>
  <si>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</si>
  <si>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</si>
  <si>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</si>
  <si>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</si>
  <si>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</si>
  <si>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</si>
  <si>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</si>
  <si>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</si>
  <si>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</si>
  <si>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</si>
  <si>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</si>
  <si>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</si>
  <si>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</si>
  <si>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</si>
  <si>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</si>
  <si>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</si>
  <si>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</si>
  <si>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</si>
  <si>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</si>
  <si>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</si>
  <si>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</si>
  <si>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</si>
  <si>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</si>
  <si>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</si>
  <si>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</si>
  <si>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</si>
  <si>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</si>
  <si>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</si>
  <si>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</si>
  <si>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</si>
  <si>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</si>
  <si>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</si>
  <si>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</si>
  <si>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</si>
  <si>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</si>
  <si>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</si>
  <si>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</si>
  <si>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</si>
  <si>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</si>
  <si>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</si>
  <si>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</si>
  <si>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</si>
  <si>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</si>
  <si>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</si>
  <si>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</si>
  <si>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</si>
  <si>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</si>
  <si>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</si>
  <si>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</si>
  <si>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</si>
  <si>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</si>
  <si>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</si>
  <si>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</si>
  <si>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</si>
  <si>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</si>
  <si>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</si>
  <si>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</si>
  <si>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</si>
  <si>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</si>
  <si>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</si>
  <si>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</si>
  <si>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</si>
  <si>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</si>
  <si>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</si>
  <si>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</si>
  <si>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</si>
  <si>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</si>
  <si>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</si>
  <si>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</si>
  <si>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</si>
  <si>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</si>
  <si>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</si>
  <si>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</si>
  <si>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</si>
  <si>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</si>
  <si>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</si>
  <si>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</si>
  <si>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</si>
  <si>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</si>
  <si>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</si>
  <si>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</si>
  <si>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</si>
  <si>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</si>
  <si>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</si>
  <si>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</si>
  <si>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</si>
  <si>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</si>
  <si>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</si>
  <si>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</si>
  <si>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</si>
  <si>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</si>
  <si>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</si>
  <si>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</si>
  <si>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</si>
  <si>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</si>
  <si>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</si>
  <si>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</si>
  <si>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</si>
  <si>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</si>
  <si>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</si>
  <si>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</si>
  <si>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</si>
  <si>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</si>
  <si>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</si>
  <si>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</si>
  <si>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</si>
  <si>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</si>
  <si>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</si>
  <si>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</si>
  <si>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</si>
  <si>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</si>
  <si>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</si>
  <si>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</si>
  <si>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</si>
  <si>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</si>
  <si>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</si>
  <si>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</si>
  <si>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</si>
  <si>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</si>
  <si>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</si>
  <si>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</si>
  <si>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</si>
  <si>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</si>
  <si>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</si>
  <si>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</si>
  <si>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</si>
  <si>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</si>
  <si>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</si>
  <si>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</si>
  <si>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</si>
  <si>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</si>
  <si>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</si>
  <si>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</si>
  <si>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</si>
  <si>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</si>
  <si>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</si>
  <si>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</si>
  <si>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</si>
  <si>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</si>
  <si>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</si>
  <si>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</si>
  <si>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</si>
  <si>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</si>
  <si>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</si>
  <si>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</si>
  <si>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</si>
  <si>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</si>
  <si>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</si>
  <si>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</si>
  <si>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</si>
  <si>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</si>
  <si>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</si>
  <si>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</si>
  <si>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</si>
  <si>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</si>
  <si>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</si>
  <si>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</si>
  <si>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</si>
  <si>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</si>
  <si>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</si>
  <si>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</si>
  <si>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</si>
  <si>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</si>
  <si>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</si>
  <si>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</si>
  <si>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</si>
  <si>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</si>
  <si>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</si>
  <si>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</si>
  <si>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</si>
  <si>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</si>
  <si>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</si>
  <si>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</si>
  <si>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</si>
  <si>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</si>
  <si>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</si>
  <si>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</si>
  <si>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</si>
  <si>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</si>
  <si>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</si>
  <si>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</si>
  <si>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</si>
  <si>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</si>
  <si>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</si>
  <si>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</si>
  <si>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</si>
  <si>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</si>
  <si>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</si>
  <si>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</si>
  <si>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</si>
  <si>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</si>
  <si>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</si>
  <si>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</si>
  <si>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</si>
  <si>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</si>
  <si>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</si>
  <si>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</si>
  <si>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</si>
  <si>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</si>
  <si>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</si>
  <si>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</si>
  <si>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</si>
  <si>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</si>
  <si>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</si>
  <si>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</si>
  <si>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</si>
  <si>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</si>
  <si>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</si>
  <si>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</si>
  <si>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</si>
  <si>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</si>
  <si>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</si>
  <si>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</si>
  <si>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</si>
  <si>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</si>
  <si>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</si>
  <si>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</si>
  <si>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</si>
  <si>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</si>
  <si>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</si>
  <si>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</si>
  <si>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</si>
  <si>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</si>
  <si>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</si>
  <si>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</si>
  <si>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</si>
  <si>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</si>
  <si>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</si>
  <si>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</si>
  <si>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</si>
  <si>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</si>
  <si>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</si>
  <si>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</si>
  <si>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</si>
  <si>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</si>
  <si>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</si>
  <si>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</si>
  <si>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</si>
  <si>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</si>
  <si>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</si>
  <si>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</si>
  <si>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</si>
  <si>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</si>
  <si>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</si>
  <si>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</si>
  <si>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</si>
  <si>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</si>
  <si>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</si>
  <si>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</si>
  <si>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</si>
  <si>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</si>
  <si>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</si>
  <si>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</si>
  <si>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</si>
  <si>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</si>
  <si>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</si>
  <si>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</si>
  <si>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</si>
  <si>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</si>
  <si>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</si>
  <si>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</si>
  <si>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</si>
  <si>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</si>
  <si>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</si>
  <si>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</si>
  <si>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</si>
  <si>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</si>
  <si>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</si>
  <si>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</si>
  <si>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</si>
  <si>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</si>
  <si>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</si>
  <si>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</si>
  <si>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</si>
  <si>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</si>
  <si>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</si>
  <si>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</si>
  <si>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</si>
  <si>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</si>
  <si>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</si>
  <si>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</si>
  <si>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</si>
  <si>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</si>
  <si>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</si>
  <si>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</si>
  <si>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</si>
  <si>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</si>
  <si>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</si>
  <si>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</si>
  <si>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</si>
  <si>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</si>
  <si>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</si>
  <si>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</si>
  <si>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</si>
  <si>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</si>
  <si>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</si>
  <si>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</si>
  <si>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</si>
  <si>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</si>
  <si>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</si>
  <si>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</si>
  <si>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</si>
  <si>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</si>
  <si>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</si>
  <si>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</si>
  <si>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</si>
  <si>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</si>
  <si>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</si>
  <si>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</si>
  <si>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</si>
  <si>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</si>
  <si>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</si>
  <si>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</si>
  <si>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</si>
  <si>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</si>
  <si>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</si>
  <si>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</si>
  <si>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</si>
  <si>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</si>
  <si>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</si>
  <si>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</si>
  <si>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</si>
  <si>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</si>
  <si>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</si>
  <si>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</si>
  <si>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</si>
  <si>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</si>
  <si>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</si>
  <si>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</si>
  <si>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</si>
  <si>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</si>
  <si>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</si>
  <si>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</si>
  <si>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</si>
  <si>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</si>
  <si>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</si>
  <si>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</si>
  <si>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</si>
  <si>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</si>
  <si>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</si>
  <si>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</si>
  <si>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</si>
  <si>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</si>
  <si>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</si>
  <si>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</si>
  <si>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</si>
  <si>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</si>
  <si>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</si>
  <si>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</si>
  <si>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</si>
  <si>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</si>
  <si>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</si>
  <si>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</si>
  <si>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</si>
  <si>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</si>
  <si>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</si>
  <si>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</si>
  <si>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</si>
  <si>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</si>
  <si>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</si>
  <si>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</si>
  <si>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</si>
  <si>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</si>
  <si>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</si>
  <si>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</si>
  <si>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</si>
  <si>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</si>
  <si>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</si>
  <si>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</si>
  <si>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</si>
  <si>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</si>
  <si>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</si>
  <si>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</si>
  <si>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</si>
  <si>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</si>
  <si>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</si>
  <si>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</si>
  <si>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</si>
  <si>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</si>
  <si>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</si>
  <si>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</si>
  <si>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</si>
  <si>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</si>
  <si>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</si>
  <si>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</si>
  <si>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</si>
  <si>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</si>
  <si>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</si>
  <si>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</si>
  <si>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</si>
  <si>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</si>
  <si>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</si>
  <si>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</si>
  <si>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</si>
  <si>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</si>
  <si>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</si>
  <si>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</si>
  <si>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</si>
  <si>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</si>
  <si>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</si>
  <si>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</si>
  <si>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</si>
  <si>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</si>
  <si>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</si>
  <si>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</si>
  <si>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</si>
  <si>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</si>
  <si>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</si>
  <si>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</si>
  <si>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</si>
  <si>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</si>
  <si>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</si>
  <si>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</si>
  <si>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</si>
  <si>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</si>
  <si>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</si>
  <si>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</si>
  <si>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</si>
  <si>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</si>
  <si>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</si>
  <si>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</si>
  <si>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</si>
  <si>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</si>
  <si>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</si>
  <si>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</si>
  <si>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</si>
  <si>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</si>
  <si>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</si>
  <si>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</si>
  <si>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</si>
  <si>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</si>
  <si>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</si>
  <si>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</si>
  <si>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</si>
  <si>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</si>
  <si>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</si>
  <si>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</si>
  <si>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</si>
  <si>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</si>
  <si>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</si>
  <si>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</si>
  <si>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</si>
  <si>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</si>
  <si>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</si>
  <si>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</si>
  <si>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</si>
  <si>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</si>
  <si>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</si>
  <si>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</si>
  <si>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</si>
  <si>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</si>
  <si>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</si>
  <si>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</si>
  <si>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</si>
  <si>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</si>
  <si>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</si>
  <si>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</si>
  <si>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</si>
  <si>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</si>
  <si>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</si>
  <si>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</si>
  <si>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</si>
  <si>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</si>
  <si>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</si>
  <si>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</si>
  <si>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</si>
  <si>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</si>
  <si>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</si>
  <si>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</si>
  <si>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</si>
  <si>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</si>
  <si>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</si>
  <si>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</si>
  <si>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</si>
  <si>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</si>
  <si>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</si>
  <si>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</si>
  <si>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</si>
  <si>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</si>
  <si>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</si>
  <si>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</si>
  <si>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</si>
  <si>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</si>
  <si>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</si>
  <si>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</si>
  <si>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</si>
  <si>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</si>
  <si>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</si>
  <si>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</si>
  <si>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</si>
  <si>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</si>
  <si>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</si>
  <si>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</si>
  <si>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</si>
  <si>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</si>
  <si>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</si>
  <si>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</si>
  <si>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</si>
  <si>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</si>
  <si>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</si>
  <si>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</si>
  <si>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</si>
  <si>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</si>
  <si>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</si>
  <si>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</si>
  <si>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</si>
  <si>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</si>
  <si>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</si>
  <si>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</si>
  <si>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</si>
  <si>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</si>
  <si>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</si>
  <si>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</si>
  <si>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</si>
  <si>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</si>
  <si>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</si>
  <si>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</si>
  <si>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</si>
  <si>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</si>
  <si>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</si>
  <si>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</si>
  <si>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</si>
  <si>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</si>
  <si>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</si>
  <si>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</si>
  <si>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</si>
  <si>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</si>
  <si>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</si>
  <si>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</si>
  <si>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</si>
  <si>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</si>
  <si>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</si>
  <si>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</si>
  <si>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</si>
  <si>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</si>
  <si>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</si>
  <si>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</si>
  <si>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</si>
  <si>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</si>
  <si>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</si>
  <si>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</si>
  <si>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</si>
  <si>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</si>
  <si>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</si>
  <si>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</si>
  <si>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</si>
  <si>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</si>
  <si>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</si>
  <si>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</si>
  <si>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</si>
  <si>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</si>
  <si>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</si>
  <si>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</si>
  <si>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</si>
  <si>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</si>
  <si>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</si>
  <si>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</si>
  <si>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</si>
  <si>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</si>
  <si>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</si>
  <si>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</si>
  <si>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</si>
  <si>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</si>
  <si>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</si>
  <si>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</si>
  <si>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</si>
  <si>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</si>
  <si>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</si>
  <si>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</si>
  <si>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</si>
  <si>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</si>
  <si>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</si>
  <si>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</si>
  <si>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</si>
  <si>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</si>
  <si>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</si>
  <si>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</si>
  <si>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</si>
  <si>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</si>
  <si>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</si>
  <si>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</si>
  <si>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</si>
  <si>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</si>
  <si>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</si>
  <si>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</si>
  <si>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</si>
  <si>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</si>
  <si>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</si>
  <si>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</si>
  <si>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</si>
  <si>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</si>
  <si>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</si>
  <si>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</si>
  <si>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</si>
  <si>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</si>
  <si>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</si>
  <si>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</si>
  <si>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</si>
  <si>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</si>
  <si>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</si>
  <si>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</si>
  <si>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</si>
  <si>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</si>
  <si>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</si>
  <si>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</si>
  <si>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</si>
  <si>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</si>
  <si>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</si>
  <si>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</si>
  <si>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</si>
  <si>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</si>
  <si>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</si>
  <si>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</si>
  <si>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</si>
  <si>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</si>
  <si>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</si>
  <si>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</si>
  <si>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</si>
  <si>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</si>
  <si>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</si>
  <si>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</si>
  <si>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</si>
  <si>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</si>
  <si>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</si>
  <si>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</si>
  <si>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</si>
  <si>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</si>
  <si>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</si>
  <si>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</si>
  <si>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</si>
  <si>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</si>
  <si>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</si>
  <si>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</si>
  <si>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</si>
  <si>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</si>
  <si>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</si>
  <si>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</si>
  <si>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</si>
  <si>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</si>
  <si>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</si>
  <si>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</si>
  <si>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</si>
  <si>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</si>
  <si>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</si>
  <si>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</si>
  <si>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</si>
  <si>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</si>
  <si>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</si>
  <si>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</si>
  <si>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</si>
  <si>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</si>
  <si>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</si>
  <si>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</si>
  <si>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</si>
  <si>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</si>
  <si>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</si>
  <si>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</si>
  <si>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</si>
  <si>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</si>
  <si>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</si>
  <si>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</si>
  <si>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</si>
  <si>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</si>
  <si>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</si>
  <si>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</si>
  <si>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</si>
  <si>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</si>
  <si>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</si>
  <si>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</si>
  <si>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</si>
  <si>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</si>
  <si>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</si>
  <si>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</si>
  <si>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</si>
  <si>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</si>
  <si>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</si>
  <si>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</si>
  <si>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</si>
  <si>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</si>
  <si>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</si>
  <si>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</si>
  <si>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</si>
  <si>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</si>
  <si>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</si>
  <si>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</si>
  <si>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</si>
  <si>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</si>
  <si>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</si>
  <si>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</si>
  <si>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</si>
  <si>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</si>
  <si>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</si>
  <si>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</si>
  <si>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</si>
  <si>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</si>
  <si>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</si>
  <si>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</si>
  <si>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</si>
  <si>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</si>
  <si>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</si>
  <si>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</si>
  <si>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</si>
  <si>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</si>
  <si>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</si>
  <si>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</si>
  <si>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</si>
  <si>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</si>
  <si>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</si>
  <si>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</si>
  <si>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</si>
  <si>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</si>
  <si>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</si>
  <si>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</si>
  <si>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</si>
  <si>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</si>
  <si>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</si>
  <si>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</si>
  <si>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</si>
  <si>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</si>
  <si>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</si>
  <si>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</si>
  <si>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</si>
  <si>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</si>
  <si>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</si>
  <si>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</si>
  <si>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</si>
  <si>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</si>
  <si>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</si>
  <si>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</si>
  <si>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</si>
  <si>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</si>
  <si>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</si>
  <si>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</si>
  <si>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</si>
  <si>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</si>
  <si>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</si>
  <si>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</si>
  <si>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</si>
  <si>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</si>
  <si>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</si>
  <si>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</si>
  <si>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</si>
  <si>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</si>
  <si>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</si>
  <si>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</si>
  <si>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</si>
  <si>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</si>
  <si>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</si>
  <si>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</si>
  <si>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</si>
  <si>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</si>
  <si>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</si>
  <si>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</si>
  <si>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</si>
  <si>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</si>
  <si>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</si>
  <si>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</si>
  <si>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</si>
  <si>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</si>
  <si>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</si>
  <si>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</si>
  <si>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</si>
  <si>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</si>
  <si>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</si>
  <si>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</si>
  <si>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</si>
  <si>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</si>
  <si>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</si>
  <si>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</si>
  <si>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</si>
  <si>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</si>
  <si>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</si>
  <si>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</si>
  <si>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</si>
  <si>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</si>
  <si>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</si>
  <si>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</si>
  <si>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</si>
  <si>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</si>
  <si>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</si>
  <si>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</si>
  <si>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</si>
  <si>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</si>
  <si>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</si>
  <si>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</si>
  <si>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</si>
  <si>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</si>
  <si>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</si>
  <si>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</si>
  <si>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</si>
  <si>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</si>
  <si>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</si>
  <si>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</si>
  <si>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</si>
  <si>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</si>
  <si>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</si>
  <si>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</si>
  <si>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</si>
  <si>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</si>
  <si>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</si>
  <si>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</si>
  <si>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</si>
  <si>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</si>
  <si>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</si>
  <si>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</si>
  <si>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</si>
  <si>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</si>
  <si>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</si>
  <si>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</si>
  <si>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</si>
  <si>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</si>
  <si>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</si>
  <si>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</si>
  <si>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</si>
  <si>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</si>
  <si>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</si>
  <si>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</si>
  <si>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</si>
  <si>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</si>
  <si>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</si>
  <si>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</si>
  <si>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</si>
  <si>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</si>
  <si>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</si>
  <si>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</si>
  <si>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</si>
  <si>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</si>
  <si>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</si>
  <si>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</si>
  <si>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</si>
  <si>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</si>
  <si>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</si>
  <si>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</si>
  <si>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</si>
  <si>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</si>
  <si>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</si>
  <si>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</si>
  <si>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</si>
  <si>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</si>
  <si>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</si>
  <si>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</si>
  <si>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</si>
  <si>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</si>
  <si>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</si>
  <si>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</si>
  <si>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</si>
  <si>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</si>
  <si>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</si>
  <si>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</si>
  <si>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</si>
  <si>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</si>
  <si>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</si>
  <si>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</si>
  <si>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</si>
  <si>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</si>
  <si>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</si>
  <si>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</si>
  <si>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</si>
  <si>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</si>
  <si>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</si>
  <si>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</si>
  <si>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</si>
  <si>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</si>
  <si>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</si>
  <si>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</si>
  <si>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</si>
  <si>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</si>
  <si>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</si>
  <si>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</si>
  <si>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</si>
  <si>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</si>
  <si>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</si>
  <si>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</si>
  <si>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</si>
  <si>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</si>
  <si>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</si>
  <si>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</si>
  <si>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</si>
  <si>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</si>
  <si>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</si>
  <si>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</si>
  <si>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</si>
  <si>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</si>
  <si>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</si>
  <si>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</si>
  <si>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</si>
  <si>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</si>
  <si>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</si>
  <si>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</si>
  <si>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</si>
  <si>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</si>
  <si>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</si>
  <si>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</si>
  <si>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</si>
  <si>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</si>
  <si>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</si>
  <si>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</si>
  <si>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</si>
  <si>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</si>
  <si>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</si>
  <si>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</si>
  <si>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</si>
  <si>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</si>
  <si>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</si>
  <si>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</si>
  <si>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</si>
  <si>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</si>
  <si>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</si>
  <si>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</si>
  <si>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</si>
  <si>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</si>
  <si>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</si>
  <si>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</si>
  <si>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</si>
  <si>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</si>
  <si>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</si>
  <si>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</si>
  <si>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</si>
  <si>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</si>
  <si>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</si>
  <si>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</si>
  <si>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</si>
  <si>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</si>
  <si>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</si>
  <si>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</si>
  <si>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</si>
  <si>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</si>
  <si>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</si>
  <si>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</si>
  <si>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</si>
  <si>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</si>
  <si>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</si>
  <si>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</si>
  <si>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</si>
  <si>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</si>
  <si>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</si>
  <si>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</si>
  <si>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</si>
  <si>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</si>
  <si>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</si>
  <si>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</si>
  <si>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</si>
  <si>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</si>
  <si>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</si>
  <si>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</si>
  <si>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</si>
  <si>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</si>
  <si>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</si>
  <si>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</si>
  <si>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</si>
  <si>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</si>
  <si>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</si>
  <si>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</si>
  <si>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</si>
  <si>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</si>
  <si>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</si>
  <si>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</si>
  <si>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</si>
  <si>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</si>
  <si>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</si>
  <si>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</si>
  <si>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</si>
  <si>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</si>
  <si>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</si>
  <si>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</si>
  <si>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</si>
  <si>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</si>
  <si>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</si>
  <si>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</si>
  <si>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</si>
  <si>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</si>
  <si>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</si>
  <si>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</si>
  <si>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</si>
  <si>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</si>
  <si>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</si>
  <si>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</si>
  <si>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</si>
  <si>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</si>
  <si>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</si>
  <si>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</si>
  <si>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</si>
  <si>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</si>
  <si>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</si>
  <si>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</si>
  <si>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</si>
  <si>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</si>
  <si>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</si>
  <si>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</si>
  <si>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</si>
  <si>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</si>
  <si>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</si>
  <si>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</si>
  <si>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</si>
  <si>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</si>
  <si>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</si>
  <si>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</si>
  <si>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</si>
  <si>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</si>
  <si>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</si>
  <si>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</si>
  <si>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</si>
  <si>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</si>
  <si>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</si>
  <si>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</si>
  <si>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</si>
  <si>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</si>
  <si>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</si>
  <si>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</si>
  <si>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</si>
  <si>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</si>
  <si>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</si>
  <si>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</si>
  <si>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</si>
  <si>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</si>
  <si>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</si>
  <si>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</si>
  <si>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</si>
  <si>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</si>
  <si>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</si>
  <si>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</si>
  <si>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</si>
  <si>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</si>
  <si>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</si>
  <si>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</si>
  <si>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</si>
  <si>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</si>
  <si>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</si>
  <si>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</si>
  <si>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</si>
  <si>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</si>
  <si>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</si>
  <si>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</si>
  <si>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</si>
  <si>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</si>
  <si>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</si>
  <si>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</si>
  <si>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</si>
  <si>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</si>
  <si>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</si>
  <si>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</si>
  <si>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</si>
  <si>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</si>
  <si>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</si>
  <si>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</si>
  <si>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</si>
  <si>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</si>
  <si>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</si>
  <si>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</si>
  <si>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</si>
  <si>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</si>
  <si>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</si>
  <si>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</si>
  <si>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</si>
  <si>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</si>
  <si>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</si>
  <si>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</si>
  <si>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</si>
  <si>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</si>
  <si>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</si>
  <si>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</si>
  <si>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</si>
  <si>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</si>
  <si>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</si>
  <si>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</si>
  <si>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</si>
  <si>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</si>
  <si>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</si>
  <si>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</si>
  <si>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</si>
  <si>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</si>
  <si>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</si>
  <si>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</si>
  <si>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</si>
  <si>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</si>
  <si>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</si>
  <si>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</si>
  <si>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</si>
  <si>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</si>
  <si>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</si>
  <si>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</si>
  <si>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</si>
  <si>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</si>
  <si>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</si>
  <si>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</si>
  <si>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</si>
  <si>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</si>
  <si>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</si>
  <si>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</si>
  <si>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</si>
  <si>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</si>
  <si>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</si>
  <si>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</si>
  <si>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</si>
  <si>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</si>
  <si>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</si>
  <si>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</si>
  <si>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</si>
  <si>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</si>
  <si>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</si>
  <si>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</si>
  <si>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</si>
  <si>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</si>
  <si>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</si>
  <si>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</si>
  <si>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</si>
  <si>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</si>
  <si>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</si>
  <si>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</si>
  <si>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</si>
  <si>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</si>
  <si>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</si>
  <si>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</si>
  <si>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</si>
  <si>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</si>
  <si>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</si>
  <si>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</si>
  <si>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</si>
  <si>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</si>
  <si>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</si>
  <si>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</si>
  <si>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</si>
  <si>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</si>
  <si>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</si>
  <si>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</si>
  <si>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</si>
  <si>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</si>
  <si>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</si>
  <si>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</si>
  <si>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</si>
  <si>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</si>
  <si>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</si>
  <si>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</si>
  <si>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</si>
  <si>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</si>
  <si>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</si>
  <si>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</si>
  <si>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</si>
  <si>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</si>
  <si>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</si>
  <si>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</si>
  <si>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</si>
  <si>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</si>
  <si>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</si>
  <si>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</si>
  <si>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</si>
  <si>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</si>
  <si>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</si>
  <si>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</si>
  <si>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</si>
  <si>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</si>
  <si>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</si>
  <si>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</si>
  <si>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</si>
  <si>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</si>
  <si>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</si>
  <si>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</si>
  <si>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</si>
  <si>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</si>
  <si>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</si>
  <si>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</si>
  <si>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</si>
  <si>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</si>
  <si>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</si>
  <si>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</si>
  <si>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</si>
  <si>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</si>
  <si>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</si>
  <si>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</si>
  <si>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</si>
  <si>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</si>
  <si>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</si>
  <si>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</si>
  <si>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</si>
  <si>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</si>
  <si>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</si>
  <si>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</si>
  <si>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</si>
  <si>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</si>
  <si>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</si>
  <si>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</si>
  <si>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</si>
  <si>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</si>
  <si>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</si>
  <si>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</si>
  <si>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</si>
  <si>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</si>
  <si>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</si>
  <si>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</si>
  <si>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</si>
  <si>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</si>
  <si>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</si>
  <si>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</si>
  <si>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</si>
  <si>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</si>
  <si>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</si>
  <si>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</si>
  <si>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</si>
  <si>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</si>
  <si>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</si>
  <si>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</si>
  <si>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</si>
  <si>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</si>
  <si>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</si>
  <si>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</si>
  <si>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</si>
  <si>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</si>
  <si>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</si>
  <si>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</si>
  <si>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</si>
  <si>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</si>
  <si>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</si>
  <si>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</si>
  <si>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</si>
  <si>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</si>
  <si>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</si>
  <si>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</si>
  <si>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</si>
  <si>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</si>
  <si>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</si>
  <si>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</si>
  <si>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</si>
  <si>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</si>
  <si>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</si>
  <si>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</si>
  <si>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</si>
  <si>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</si>
  <si>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</si>
  <si>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</si>
  <si>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</si>
  <si>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</si>
  <si>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</si>
  <si>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</si>
  <si>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</si>
  <si>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</si>
  <si>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</si>
  <si>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</si>
  <si>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</si>
  <si>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</si>
  <si>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</si>
  <si>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</si>
  <si>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</si>
  <si>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</si>
  <si>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</si>
  <si>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</si>
  <si>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</si>
  <si>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</si>
  <si>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</si>
  <si>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</si>
  <si>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</si>
  <si>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</si>
  <si>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</si>
  <si>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</si>
  <si>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</si>
  <si>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</si>
  <si>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</si>
  <si>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</si>
  <si>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</si>
  <si>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</si>
  <si>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</si>
  <si>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</si>
  <si>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</si>
  <si>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</si>
  <si>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</si>
  <si>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</si>
  <si>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</si>
  <si>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</si>
  <si>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</si>
  <si>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</si>
  <si>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</si>
  <si>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</si>
  <si>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</si>
  <si>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</si>
  <si>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</si>
  <si>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</si>
  <si>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</si>
  <si>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</si>
  <si>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</si>
  <si>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</si>
  <si>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</si>
  <si>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</si>
  <si>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</si>
  <si>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</si>
  <si>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</si>
  <si>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</si>
  <si>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</si>
  <si>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</si>
  <si>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</si>
  <si>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</si>
  <si>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</si>
  <si>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</si>
  <si>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</si>
  <si>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</si>
  <si>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</si>
  <si>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</si>
  <si>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</si>
  <si>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</si>
  <si>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</si>
  <si>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</si>
  <si>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</si>
  <si>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</si>
  <si>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</si>
  <si>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</si>
  <si>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</si>
  <si>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</si>
  <si>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</si>
  <si>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</si>
  <si>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</si>
  <si>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</si>
  <si>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</si>
  <si>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</si>
  <si>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</si>
  <si>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</si>
  <si>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</si>
  <si>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</si>
  <si>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</si>
  <si>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</si>
  <si>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</si>
  <si>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</si>
  <si>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</si>
  <si>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</si>
  <si>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</si>
  <si>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</si>
  <si>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</si>
  <si>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</si>
  <si>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</si>
  <si>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</si>
  <si>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</si>
  <si>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</si>
  <si>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</si>
  <si>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</si>
  <si>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</si>
  <si>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</si>
  <si>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</si>
  <si>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</si>
  <si>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</si>
  <si>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</si>
  <si>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</si>
  <si>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</si>
  <si>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</si>
  <si>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</si>
  <si>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</si>
  <si>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</si>
  <si>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</si>
  <si>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</si>
  <si>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</si>
  <si>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</si>
  <si>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</si>
  <si>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</si>
  <si>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</si>
  <si>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</si>
  <si>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</si>
  <si>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</si>
  <si>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</si>
  <si>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</si>
  <si>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</si>
  <si>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</si>
  <si>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</si>
  <si>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</si>
  <si>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</si>
  <si>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</si>
  <si>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</si>
  <si>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</si>
  <si>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</si>
  <si>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</si>
  <si>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</si>
  <si>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</si>
  <si>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</si>
  <si>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</si>
  <si>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</si>
  <si>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</si>
  <si>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</si>
  <si>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</si>
  <si>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</si>
  <si>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</si>
  <si>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</si>
  <si>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</si>
  <si>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</si>
  <si>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</si>
  <si>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</si>
  <si>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</si>
  <si>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</si>
  <si>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</si>
  <si>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</si>
  <si>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</si>
  <si>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</si>
  <si>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</si>
  <si>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</si>
  <si>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</si>
  <si>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</si>
  <si>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</si>
  <si>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</si>
  <si>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</si>
  <si>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</si>
  <si>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</si>
  <si>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</si>
  <si>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</si>
  <si>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</si>
  <si>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</si>
  <si>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</si>
  <si>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</si>
  <si>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</si>
  <si>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</si>
  <si>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</si>
  <si>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</si>
  <si>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</si>
  <si>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</si>
  <si>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</si>
  <si>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</si>
  <si>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</si>
  <si>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</si>
  <si>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</si>
  <si>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</si>
  <si>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</si>
  <si>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</si>
  <si>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</si>
  <si>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</si>
  <si>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</si>
  <si>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</si>
  <si>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</si>
  <si>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</si>
  <si>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</si>
  <si>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</si>
  <si>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</si>
  <si>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</si>
  <si>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</si>
  <si>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</si>
  <si>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</si>
  <si>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</si>
  <si>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</si>
  <si>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</si>
  <si>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</si>
  <si>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</si>
  <si>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</si>
  <si>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</si>
  <si>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</si>
  <si>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</si>
  <si>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</si>
  <si>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</si>
  <si>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</si>
  <si>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</si>
  <si>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</si>
  <si>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</si>
  <si>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</si>
  <si>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</si>
  <si>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</si>
  <si>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</si>
  <si>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</si>
  <si>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</si>
  <si>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</si>
  <si>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</si>
  <si>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</si>
  <si>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</si>
  <si>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</si>
  <si>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</si>
  <si>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</si>
  <si>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</si>
  <si>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</si>
  <si>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</si>
  <si>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</si>
  <si>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</si>
  <si>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</si>
  <si>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</si>
  <si>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</si>
  <si>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</si>
  <si>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</si>
  <si>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</si>
  <si>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</si>
  <si>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</si>
  <si>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</si>
  <si>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</si>
  <si>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</si>
  <si>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</si>
  <si>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</si>
  <si>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</si>
  <si>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</si>
  <si>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</si>
  <si>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</si>
  <si>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</si>
  <si>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</si>
  <si>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</si>
  <si>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</si>
  <si>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</si>
  <si>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</si>
  <si>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</si>
  <si>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</si>
  <si>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</si>
  <si>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</si>
  <si>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</si>
  <si>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</si>
  <si>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</si>
  <si>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</si>
  <si>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</si>
  <si>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</si>
  <si>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</si>
  <si>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</si>
  <si>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</si>
  <si>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</si>
  <si>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</si>
  <si>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</si>
  <si>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</si>
  <si>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</si>
  <si>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</si>
  <si>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</si>
  <si>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</si>
  <si>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</si>
  <si>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</si>
  <si>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</si>
  <si>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</si>
  <si>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</si>
  <si>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</si>
  <si>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</si>
  <si>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</si>
  <si>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</si>
  <si>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</si>
  <si>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</si>
  <si>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</si>
  <si>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</si>
  <si>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</si>
  <si>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</si>
  <si>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</si>
  <si>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</si>
  <si>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</si>
  <si>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</si>
  <si>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</si>
  <si>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</si>
  <si>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</si>
  <si>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</si>
  <si>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</si>
  <si>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</si>
  <si>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</si>
  <si>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</si>
  <si>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</si>
  <si>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</si>
  <si>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</si>
  <si>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</si>
  <si>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</si>
  <si>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</si>
  <si>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</si>
  <si>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</si>
  <si>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</si>
  <si>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</si>
  <si>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</si>
  <si>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</si>
  <si>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</si>
  <si>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</si>
  <si>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</si>
  <si>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</si>
  <si>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</si>
  <si>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</si>
  <si>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</si>
  <si>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</si>
  <si>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</si>
  <si>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</si>
  <si>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</si>
  <si>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</si>
  <si>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</si>
  <si>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</si>
  <si>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</si>
  <si>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</si>
  <si>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</si>
  <si>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</si>
  <si>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</si>
  <si>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</si>
  <si>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</si>
  <si>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</si>
  <si>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</si>
  <si>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</si>
  <si>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</si>
  <si>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</si>
  <si>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</si>
  <si>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</si>
  <si>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</si>
  <si>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</si>
  <si>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</si>
  <si>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</si>
  <si>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</si>
  <si>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</si>
  <si>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</si>
  <si>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</si>
  <si>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</si>
  <si>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</si>
  <si>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</si>
  <si>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</si>
  <si>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</si>
  <si>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</si>
  <si>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</si>
  <si>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</si>
  <si>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</si>
  <si>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</si>
  <si>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</si>
  <si>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</si>
  <si>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</si>
  <si>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</si>
  <si>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</si>
  <si>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</si>
  <si>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</si>
  <si>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</si>
  <si>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</si>
  <si>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</si>
  <si>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</si>
  <si>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</si>
  <si>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</si>
  <si>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</si>
  <si>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</si>
  <si>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</si>
  <si>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</si>
  <si>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</si>
  <si>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</si>
  <si>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</si>
  <si>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</si>
  <si>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</si>
  <si>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</si>
  <si>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</si>
  <si>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</si>
  <si>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</si>
  <si>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</si>
  <si>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</si>
  <si>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</si>
  <si>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</si>
  <si>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</si>
  <si>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</si>
  <si>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</si>
  <si>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</si>
  <si>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</si>
  <si>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</si>
  <si>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</si>
  <si>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</si>
  <si>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</si>
  <si>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</si>
  <si>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</si>
  <si>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</si>
  <si>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</si>
  <si>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</si>
  <si>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</si>
  <si>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</si>
  <si>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</si>
  <si>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</si>
  <si>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</si>
  <si>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</si>
  <si>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</si>
  <si>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</si>
  <si>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</si>
  <si>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</si>
  <si>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</si>
  <si>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</si>
  <si>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</si>
  <si>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</si>
  <si>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</si>
  <si>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</si>
  <si>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</si>
  <si>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</si>
  <si>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</si>
  <si>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</si>
  <si>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</si>
  <si>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</si>
  <si>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</si>
  <si>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</si>
  <si>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</si>
  <si>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</si>
  <si>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</si>
  <si>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</si>
  <si>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</si>
  <si>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</si>
  <si>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</si>
  <si>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</si>
  <si>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</si>
  <si>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</si>
  <si>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</si>
  <si>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</si>
  <si>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</si>
  <si>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</si>
  <si>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</si>
  <si>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</si>
  <si>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</si>
  <si>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</si>
  <si>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</si>
  <si>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</si>
  <si>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</si>
  <si>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</si>
  <si>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</si>
  <si>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</si>
  <si>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</si>
  <si>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</si>
  <si>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</si>
  <si>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</si>
  <si>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</si>
  <si>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</si>
  <si>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</si>
  <si>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</si>
  <si>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</si>
  <si>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</si>
  <si>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</si>
  <si>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</si>
  <si>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</si>
  <si>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</si>
  <si>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</si>
  <si>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</si>
  <si>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</si>
  <si>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</si>
  <si>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</si>
  <si>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</si>
  <si>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</si>
  <si>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</si>
  <si>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</si>
  <si>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</si>
  <si>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</si>
  <si>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</si>
  <si>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</si>
  <si>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</si>
  <si>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</si>
  <si>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</si>
  <si>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</si>
  <si>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</si>
  <si>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</si>
  <si>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</si>
  <si>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</si>
  <si>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</si>
  <si>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</si>
  <si>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</si>
  <si>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</si>
  <si>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</si>
  <si>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</si>
  <si>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</si>
  <si>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</si>
  <si>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</si>
  <si>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</si>
  <si>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</si>
  <si>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</si>
  <si>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</si>
  <si>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</si>
  <si>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</si>
  <si>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</si>
  <si>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</si>
  <si>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</si>
  <si>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</si>
  <si>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</si>
  <si>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</si>
  <si>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</si>
  <si>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</si>
  <si>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</si>
  <si>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</si>
  <si>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</si>
  <si>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</si>
  <si>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</si>
  <si>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</si>
  <si>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</si>
  <si>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</si>
  <si>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</si>
  <si>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</si>
  <si>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</si>
  <si>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</si>
  <si>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</si>
  <si>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</si>
  <si>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</si>
  <si>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</si>
  <si>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</si>
  <si>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</si>
  <si>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</si>
  <si>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</si>
  <si>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</si>
  <si>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</si>
  <si>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</si>
  <si>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</si>
  <si>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</si>
  <si>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</si>
  <si>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</si>
  <si>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</si>
  <si>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</si>
  <si>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</si>
  <si>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</si>
  <si>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</si>
  <si>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</si>
  <si>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</si>
  <si>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</si>
  <si>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</si>
  <si>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</si>
  <si>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</si>
  <si>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</si>
  <si>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</si>
  <si>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</si>
  <si>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</si>
  <si>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</si>
  <si>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</si>
  <si>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</si>
  <si>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</si>
  <si>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</si>
  <si>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</si>
  <si>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</si>
  <si>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</si>
  <si>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</si>
  <si>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</si>
  <si>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</si>
  <si>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</si>
  <si>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</si>
  <si>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</si>
  <si>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</si>
  <si>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</si>
  <si>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</si>
  <si>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</si>
  <si>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</si>
  <si>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</si>
  <si>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</si>
  <si>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</si>
  <si>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</si>
  <si>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</si>
  <si>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</si>
  <si>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</si>
  <si>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</si>
  <si>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</si>
  <si>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</si>
  <si>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</si>
  <si>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</si>
  <si>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</si>
  <si>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</si>
  <si>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</si>
  <si>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</si>
  <si>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</si>
  <si>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</si>
  <si>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</si>
  <si>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</si>
  <si>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</si>
  <si>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</si>
  <si>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</si>
  <si>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</si>
  <si>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</si>
  <si>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</si>
  <si>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</si>
  <si>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</si>
  <si>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</si>
  <si>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</si>
  <si>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</si>
  <si>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</si>
  <si>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</si>
  <si>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</si>
  <si>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</si>
  <si>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</si>
  <si>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</si>
  <si>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</si>
  <si>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</si>
  <si>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</si>
  <si>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</si>
  <si>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</si>
  <si>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</si>
  <si>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</si>
  <si>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</si>
  <si>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</si>
  <si>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</si>
  <si>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</si>
  <si>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</si>
  <si>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</si>
  <si>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</si>
  <si>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</si>
  <si>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</si>
  <si>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</si>
  <si>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</si>
  <si>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</si>
  <si>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</si>
  <si>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</si>
  <si>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</si>
  <si>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</si>
  <si>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</si>
  <si>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</si>
  <si>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</si>
  <si>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</si>
  <si>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</si>
  <si>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</si>
  <si>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</si>
  <si>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</si>
  <si>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</si>
  <si>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</si>
  <si>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</si>
  <si>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</si>
  <si>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</si>
  <si>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</si>
  <si>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</si>
  <si>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</si>
  <si>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</si>
  <si>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</si>
  <si>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</si>
  <si>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</si>
  <si>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</si>
  <si>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</si>
  <si>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</si>
  <si>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</si>
  <si>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</si>
  <si>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</si>
  <si>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</si>
  <si>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</si>
  <si>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</si>
  <si>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</si>
  <si>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</si>
  <si>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</si>
  <si>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</si>
  <si>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</si>
  <si>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</si>
  <si>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</si>
  <si>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</si>
  <si>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</si>
  <si>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</si>
  <si>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</si>
  <si>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</si>
  <si>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</si>
  <si>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</si>
  <si>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</si>
  <si>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</si>
  <si>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</si>
  <si>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</si>
  <si>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</si>
  <si>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</si>
  <si>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</si>
  <si>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</si>
  <si>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</si>
  <si>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</si>
  <si>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</si>
  <si>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</si>
  <si>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</si>
  <si>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</si>
  <si>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</si>
  <si>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</si>
  <si>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</si>
  <si>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</si>
  <si>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</si>
  <si>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</si>
  <si>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</si>
  <si>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</si>
  <si>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</si>
  <si>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</si>
  <si>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</si>
  <si>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</si>
  <si>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</si>
  <si>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</si>
  <si>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</si>
  <si>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</si>
  <si>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</si>
  <si>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</si>
  <si>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</si>
  <si>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</si>
  <si>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</si>
  <si>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</si>
  <si>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</si>
  <si>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</si>
  <si>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</si>
  <si>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</si>
  <si>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</si>
  <si>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</si>
  <si>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</si>
  <si>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</si>
  <si>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</si>
  <si>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</si>
  <si>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</si>
  <si>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</si>
  <si>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</si>
  <si>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</si>
  <si>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</si>
  <si>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</si>
  <si>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</si>
  <si>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</si>
  <si>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</si>
  <si>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</si>
  <si>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</si>
  <si>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</si>
  <si>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</si>
  <si>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</si>
  <si>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</si>
  <si>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</si>
  <si>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</si>
  <si>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</si>
  <si>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</si>
  <si>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</si>
  <si>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</si>
  <si>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</si>
  <si>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</si>
  <si>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</si>
  <si>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</si>
  <si>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</si>
  <si>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</si>
  <si>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</si>
  <si>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</si>
  <si>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</si>
  <si>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</si>
  <si>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</si>
  <si>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</si>
  <si>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</si>
  <si>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</si>
  <si>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</si>
  <si>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</si>
  <si>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</si>
  <si>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</si>
  <si>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</si>
  <si>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</si>
  <si>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</si>
  <si>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</si>
  <si>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</si>
  <si>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</si>
  <si>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</si>
  <si>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</si>
  <si>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</si>
  <si>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</si>
  <si>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</si>
  <si>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</si>
  <si>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</si>
  <si>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</si>
  <si>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</si>
  <si>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</si>
  <si>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</si>
  <si>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</si>
  <si>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</si>
  <si>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</si>
  <si>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</si>
  <si>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</si>
  <si>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</si>
  <si>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</si>
  <si>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</si>
  <si>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</si>
  <si>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</si>
  <si>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</si>
  <si>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</si>
  <si>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</si>
  <si>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</si>
  <si>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</si>
  <si>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</si>
  <si>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</si>
  <si>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</si>
  <si>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</si>
  <si>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</si>
  <si>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</si>
  <si>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</si>
  <si>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</si>
  <si>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</si>
  <si>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</si>
  <si>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</si>
  <si>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</si>
  <si>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</si>
  <si>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</si>
  <si>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</si>
  <si>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</si>
  <si>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</si>
  <si>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</si>
  <si>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</si>
  <si>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</si>
  <si>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</si>
  <si>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</si>
  <si>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</si>
  <si>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</si>
  <si>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</si>
  <si>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</si>
  <si>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</si>
  <si>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</si>
  <si>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</si>
  <si>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</si>
  <si>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</si>
  <si>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</si>
  <si>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</si>
  <si>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</si>
  <si>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</si>
  <si>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</si>
  <si>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</si>
  <si>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</si>
  <si>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</si>
  <si>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</si>
  <si>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</si>
  <si>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</si>
  <si>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</si>
  <si>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</si>
  <si>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</si>
  <si>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</si>
  <si>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</si>
  <si>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</si>
  <si>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</si>
  <si>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</si>
  <si>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</si>
  <si>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</si>
  <si>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</si>
  <si>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</si>
  <si>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</si>
  <si>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</si>
  <si>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</si>
  <si>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</si>
  <si>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</si>
  <si>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</si>
  <si>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</si>
  <si>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</si>
  <si>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</si>
  <si>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</si>
  <si>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</si>
  <si>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</si>
  <si>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</si>
  <si>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</si>
  <si>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</si>
  <si>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</si>
  <si>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</si>
  <si>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</si>
  <si>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</si>
  <si>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</si>
  <si>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</si>
  <si>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</si>
  <si>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</si>
  <si>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</si>
  <si>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</si>
  <si>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</si>
  <si>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</si>
  <si>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</si>
  <si>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</si>
  <si>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</si>
  <si>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</si>
  <si>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</si>
  <si>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</si>
  <si>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</si>
  <si>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</si>
  <si>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</si>
  <si>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</si>
  <si>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</si>
  <si>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</si>
  <si>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</si>
  <si>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</si>
  <si>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</si>
  <si>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</si>
  <si>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</si>
  <si>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</si>
  <si>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</si>
  <si>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</si>
  <si>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</si>
  <si>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</si>
  <si>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</si>
  <si>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</si>
  <si>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</si>
  <si>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</si>
  <si>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</si>
  <si>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</si>
  <si>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</si>
  <si>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</si>
  <si>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</si>
  <si>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</si>
  <si>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</si>
  <si>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</si>
  <si>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</si>
  <si>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</si>
  <si>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</si>
  <si>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</si>
  <si>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</si>
  <si>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</si>
  <si>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</si>
  <si>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</si>
  <si>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</si>
  <si>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</si>
  <si>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</si>
  <si>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</si>
  <si>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</si>
  <si>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</si>
  <si>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</si>
  <si>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</si>
  <si>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</si>
  <si>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</si>
  <si>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</si>
  <si>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</si>
  <si>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</si>
  <si>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</si>
  <si>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</si>
  <si>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</si>
  <si>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</si>
  <si>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</si>
  <si>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</si>
  <si>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</si>
  <si>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</si>
  <si>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</si>
  <si>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</si>
  <si>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</si>
  <si>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</si>
  <si>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</si>
  <si>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</si>
  <si>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</si>
  <si>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</si>
  <si>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</si>
  <si>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</si>
  <si>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</si>
  <si>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</si>
  <si>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</si>
  <si>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</si>
  <si>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</si>
  <si>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</si>
  <si>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</si>
  <si>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</si>
  <si>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</si>
  <si>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</si>
  <si>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</si>
  <si>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</si>
  <si>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</si>
  <si>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</si>
  <si>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</si>
  <si>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</si>
  <si>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</si>
  <si>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</si>
  <si>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</si>
  <si>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</si>
  <si>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</si>
  <si>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</si>
  <si>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</si>
  <si>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</si>
  <si>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</si>
  <si>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</si>
  <si>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</si>
  <si>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</si>
  <si>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</si>
  <si>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</si>
  <si>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</si>
  <si>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</si>
  <si>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</si>
  <si>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</si>
  <si>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</si>
  <si>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</si>
  <si>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</si>
  <si>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</si>
  <si>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</si>
  <si>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</si>
  <si>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</si>
  <si>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</si>
  <si>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</si>
  <si>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</si>
  <si>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</si>
  <si>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</si>
  <si>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</si>
  <si>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</si>
  <si>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</si>
  <si>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</si>
  <si>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</si>
  <si>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</si>
  <si>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</si>
  <si>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</si>
  <si>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</si>
  <si>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</si>
  <si>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</si>
  <si>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</si>
  <si>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</si>
  <si>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</si>
  <si>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</si>
  <si>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</si>
  <si>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</si>
  <si>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</si>
  <si>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</si>
  <si>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</si>
  <si>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</si>
  <si>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</si>
  <si>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</si>
  <si>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</si>
  <si>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</si>
  <si>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</si>
  <si>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</si>
  <si>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</si>
  <si>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</si>
  <si>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</si>
  <si>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</si>
  <si>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</si>
  <si>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</si>
  <si>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</si>
  <si>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</si>
  <si>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</si>
  <si>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</si>
  <si>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</si>
  <si>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</si>
  <si>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</si>
  <si>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</si>
  <si>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</si>
  <si>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</si>
  <si>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</si>
  <si>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</si>
  <si>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</si>
  <si>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</si>
  <si>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</si>
  <si>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</si>
  <si>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</si>
  <si>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</si>
  <si>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</si>
  <si>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</si>
  <si>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</si>
  <si>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</si>
  <si>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</si>
  <si>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</si>
  <si>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</si>
  <si>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</si>
  <si>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</si>
  <si>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</si>
  <si>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</si>
  <si>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</si>
  <si>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</si>
  <si>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</si>
  <si>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</si>
  <si>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</si>
  <si>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</si>
  <si>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</si>
  <si>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</si>
  <si>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</si>
  <si>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</si>
  <si>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</si>
  <si>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</si>
  <si>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</si>
  <si>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</si>
  <si>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</si>
  <si>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</si>
  <si>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</si>
  <si>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</si>
  <si>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</si>
  <si>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</si>
  <si>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</si>
  <si>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</si>
  <si>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</si>
  <si>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</si>
  <si>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</si>
  <si>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</si>
  <si>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</si>
  <si>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</si>
  <si>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</si>
  <si>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</si>
  <si>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</si>
  <si>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</si>
  <si>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</si>
  <si>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</si>
  <si>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</si>
  <si>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</si>
  <si>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</si>
  <si>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</si>
  <si>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</si>
  <si>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</si>
  <si>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</si>
  <si>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</si>
  <si>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</si>
  <si>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</si>
  <si>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</si>
  <si>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</si>
  <si>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</si>
  <si>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</si>
  <si>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</si>
  <si>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</si>
  <si>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</si>
  <si>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</si>
  <si>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</si>
  <si>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</si>
  <si>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</si>
  <si>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</si>
  <si>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</si>
  <si>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</si>
  <si>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</si>
  <si>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</si>
  <si>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</si>
  <si>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</si>
  <si>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</si>
  <si>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</si>
  <si>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</si>
  <si>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</si>
  <si>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</si>
  <si>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</si>
  <si>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</si>
  <si>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</si>
  <si>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</si>
  <si>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</si>
  <si>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</si>
  <si>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</si>
  <si>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</si>
  <si>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</si>
  <si>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</si>
  <si>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</si>
  <si>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</si>
  <si>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</si>
  <si>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</si>
  <si>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</si>
  <si>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</si>
  <si>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</si>
  <si>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</si>
  <si>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</si>
  <si>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</si>
  <si>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</si>
  <si>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</si>
  <si>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</si>
  <si>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</si>
  <si>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</si>
  <si>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</si>
  <si>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</si>
  <si>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</si>
  <si>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</si>
  <si>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</si>
  <si>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</si>
  <si>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</si>
  <si>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</si>
  <si>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</si>
  <si>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</si>
  <si>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</si>
  <si>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</si>
  <si>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</si>
  <si>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</si>
  <si>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</si>
  <si>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</si>
  <si>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</si>
  <si>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</si>
  <si>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</si>
  <si>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</si>
  <si>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</si>
  <si>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</si>
  <si>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</si>
  <si>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</si>
  <si>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</si>
  <si>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</si>
  <si>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</si>
  <si>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</si>
  <si>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</si>
  <si>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</si>
  <si>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</si>
  <si>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</si>
  <si>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</si>
  <si>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</si>
  <si>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</si>
  <si>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</si>
  <si>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</si>
  <si>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</si>
  <si>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</si>
  <si>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</si>
  <si>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</si>
  <si>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</si>
  <si>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</si>
  <si>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</si>
  <si>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</si>
  <si>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</si>
  <si>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</si>
  <si>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</si>
  <si>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</si>
  <si>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</si>
  <si>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</si>
  <si>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</si>
  <si>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</si>
  <si>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</si>
  <si>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</si>
  <si>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</si>
  <si>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</si>
  <si>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</si>
  <si>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</si>
  <si>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</si>
  <si>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</si>
  <si>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</si>
  <si>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</si>
  <si>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</si>
  <si>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</si>
  <si>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</si>
  <si>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</si>
  <si>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</si>
  <si>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</si>
  <si>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</si>
  <si>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</si>
  <si>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</si>
  <si>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</si>
  <si>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</si>
  <si>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</si>
  <si>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</si>
  <si>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</si>
  <si>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</si>
  <si>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</si>
  <si>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</si>
  <si>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</si>
  <si>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</si>
  <si>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</si>
  <si>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</si>
  <si>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</si>
  <si>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</si>
  <si>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</si>
  <si>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</si>
  <si>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</si>
  <si>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</si>
  <si>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</si>
  <si>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</si>
  <si>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</si>
  <si>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</si>
  <si>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</si>
  <si>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</si>
  <si>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</si>
  <si>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</si>
  <si>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</si>
  <si>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</si>
  <si>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</si>
  <si>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</si>
  <si>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</si>
  <si>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</si>
  <si>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</si>
  <si>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</si>
  <si>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</si>
  <si>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</si>
  <si>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</si>
  <si>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</si>
  <si>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</si>
  <si>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</si>
  <si>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</si>
  <si>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</si>
  <si>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</si>
  <si>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</si>
  <si>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</si>
  <si>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</si>
  <si>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</si>
  <si>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</si>
  <si>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</si>
  <si>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</si>
  <si>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</si>
  <si>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</si>
  <si>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</si>
  <si>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</si>
  <si>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</si>
  <si>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</si>
  <si>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</si>
  <si>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</si>
  <si>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</si>
  <si>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</si>
  <si>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</si>
  <si>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</si>
  <si>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</si>
  <si>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</si>
  <si>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</si>
  <si>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</si>
  <si>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</si>
  <si>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</si>
  <si>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</si>
  <si>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</si>
  <si>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</si>
  <si>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</si>
  <si>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</si>
  <si>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</si>
  <si>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</si>
  <si>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</si>
  <si>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</si>
  <si>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</si>
  <si>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</si>
  <si>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</si>
  <si>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</si>
  <si>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</si>
  <si>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</si>
  <si>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</si>
  <si>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</si>
  <si>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</si>
  <si>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</si>
  <si>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</si>
  <si>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</si>
  <si>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</si>
  <si>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</si>
  <si>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</si>
  <si>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</si>
  <si>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</si>
  <si>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</si>
  <si>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</si>
  <si>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</si>
  <si>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</si>
  <si>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</si>
  <si>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</si>
  <si>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</si>
  <si>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</si>
  <si>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</si>
  <si>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</si>
  <si>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</si>
  <si>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</si>
  <si>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</si>
  <si>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</si>
  <si>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</si>
  <si>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</si>
  <si>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</si>
  <si>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</si>
  <si>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</si>
  <si>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</si>
  <si>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</si>
  <si>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</si>
  <si>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</si>
  <si>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</si>
  <si>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</si>
  <si>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</si>
  <si>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</si>
  <si>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</si>
  <si>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</si>
  <si>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</si>
  <si>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</si>
  <si>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</si>
  <si>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</si>
  <si>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</si>
  <si>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</si>
  <si>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</si>
  <si>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</si>
  <si>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</si>
  <si>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</si>
  <si>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</si>
  <si>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</si>
  <si>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</si>
  <si>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</si>
  <si>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</si>
  <si>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</si>
  <si>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</si>
  <si>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</si>
  <si>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</si>
  <si>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</si>
  <si>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</si>
  <si>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</si>
  <si>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</si>
  <si>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</si>
  <si>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</si>
  <si>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</si>
  <si>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</si>
  <si>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</si>
  <si>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</si>
  <si>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</si>
  <si>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</si>
  <si>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</si>
  <si>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</si>
  <si>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</si>
  <si>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</si>
  <si>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</si>
  <si>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</si>
  <si>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</si>
  <si>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</si>
  <si>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</si>
  <si>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</si>
  <si>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</si>
  <si>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</si>
  <si>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</si>
  <si>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</si>
  <si>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</si>
  <si>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</si>
  <si>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</si>
  <si>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</si>
  <si>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</si>
  <si>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</si>
  <si>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</si>
  <si>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</si>
  <si>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</si>
  <si>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</si>
  <si>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</si>
  <si>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</si>
  <si>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</si>
  <si>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</si>
  <si>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</si>
  <si>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</si>
  <si>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</si>
  <si>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</si>
  <si>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</si>
  <si>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</si>
  <si>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</si>
  <si>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</si>
  <si>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</si>
  <si>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</si>
  <si>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</si>
  <si>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</si>
  <si>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</si>
  <si>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</si>
  <si>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</si>
  <si>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</si>
  <si>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</si>
  <si>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</si>
  <si>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</si>
  <si>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</si>
  <si>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</si>
  <si>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</si>
  <si>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</si>
  <si>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</si>
  <si>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</si>
  <si>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</si>
  <si>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</si>
  <si>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</si>
  <si>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</si>
  <si>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</si>
  <si>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</si>
  <si>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</si>
  <si>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</si>
  <si>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</si>
  <si>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</si>
  <si>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</si>
  <si>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</si>
  <si>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</si>
  <si>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</si>
  <si>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</si>
  <si>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</si>
  <si>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</si>
  <si>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</si>
  <si>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</si>
  <si>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</si>
  <si>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</si>
  <si>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</si>
  <si>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</si>
  <si>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</si>
  <si>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</si>
  <si>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</si>
  <si>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</si>
  <si>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</si>
  <si>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</si>
  <si>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</si>
  <si>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</si>
  <si>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</si>
  <si>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</si>
  <si>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</si>
  <si>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</si>
  <si>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</si>
  <si>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</si>
  <si>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</si>
  <si>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</si>
  <si>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</si>
  <si>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</si>
  <si>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</si>
  <si>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</si>
  <si>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</si>
  <si>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</si>
  <si>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</si>
  <si>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</si>
  <si>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</si>
  <si>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</si>
  <si>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</si>
  <si>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</si>
  <si>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</si>
  <si>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</si>
  <si>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</si>
  <si>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</si>
  <si>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</si>
  <si>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</si>
  <si>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</si>
  <si>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</si>
  <si>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</si>
  <si>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</si>
  <si>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</si>
  <si>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</si>
  <si>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</si>
  <si>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</si>
  <si>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</si>
  <si>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</si>
  <si>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</si>
  <si>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</si>
  <si>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</si>
  <si>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</si>
  <si>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</si>
  <si>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</si>
  <si>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</si>
  <si>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</si>
  <si>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</si>
  <si>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</si>
  <si>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</si>
  <si>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</si>
  <si>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</si>
  <si>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</si>
  <si>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</si>
  <si>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</si>
  <si>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</si>
  <si>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</si>
  <si>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</si>
  <si>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</si>
  <si>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</si>
  <si>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</si>
  <si>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</si>
  <si>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</si>
  <si>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</si>
  <si>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</si>
  <si>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</si>
  <si>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</si>
  <si>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</si>
  <si>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</si>
  <si>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</si>
  <si>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</si>
  <si>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</si>
  <si>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</si>
  <si>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</si>
  <si>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</si>
  <si>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</si>
  <si>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</si>
  <si>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</si>
  <si>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</si>
  <si>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</si>
  <si>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</si>
  <si>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</si>
  <si>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</si>
  <si>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</si>
  <si>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</si>
  <si>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</si>
  <si>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</si>
  <si>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</si>
  <si>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</si>
  <si>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</si>
  <si>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</si>
  <si>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</si>
  <si>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</si>
  <si>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</si>
  <si>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</si>
  <si>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</si>
  <si>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</si>
  <si>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</si>
  <si>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</si>
  <si>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</si>
  <si>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</si>
  <si>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</si>
  <si>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</si>
  <si>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</si>
  <si>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</si>
  <si>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</si>
  <si>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</si>
  <si>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</si>
  <si>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</si>
  <si>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</si>
  <si>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</si>
  <si>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</si>
  <si>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</si>
  <si>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</si>
  <si>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</si>
  <si>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</si>
  <si>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</si>
  <si>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</si>
  <si>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</si>
  <si>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</si>
  <si>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</si>
  <si>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</si>
  <si>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</si>
  <si>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</si>
  <si>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</si>
  <si>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</si>
  <si>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</si>
  <si>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</si>
  <si>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</si>
  <si>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</si>
  <si>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</si>
  <si>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</si>
  <si>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</si>
  <si>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</si>
  <si>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</si>
  <si>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</si>
  <si>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</si>
  <si>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</si>
  <si>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</si>
  <si>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</si>
  <si>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</si>
  <si>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</si>
  <si>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</si>
  <si>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</si>
  <si>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</si>
  <si>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</si>
  <si>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</si>
  <si>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</si>
  <si>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</si>
  <si>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</si>
  <si>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</si>
  <si>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</si>
  <si>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</si>
  <si>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</si>
  <si>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</si>
  <si>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</si>
  <si>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</si>
  <si>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</si>
  <si>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</si>
  <si>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</si>
  <si>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</si>
  <si>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</si>
  <si>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</si>
  <si>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</si>
  <si>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</si>
  <si>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</si>
  <si>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</si>
  <si>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</si>
  <si>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</si>
  <si>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</si>
  <si>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</si>
  <si>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</si>
  <si>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</si>
  <si>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</si>
  <si>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</si>
  <si>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</si>
  <si>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</si>
  <si>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</si>
  <si>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</si>
  <si>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</si>
  <si>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</si>
  <si>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</si>
  <si>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</si>
  <si>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</si>
  <si>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</si>
  <si>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</si>
  <si>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</si>
  <si>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</si>
  <si>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</si>
  <si>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</si>
  <si>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</si>
  <si>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</si>
  <si>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</si>
  <si>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</si>
  <si>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</si>
  <si>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</si>
  <si>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</si>
  <si>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</si>
  <si>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</si>
  <si>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</si>
  <si>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</si>
  <si>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</si>
  <si>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</si>
  <si>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</si>
  <si>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</si>
  <si>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</si>
  <si>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</si>
  <si>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</si>
  <si>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</si>
  <si>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</si>
  <si>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</si>
  <si>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</si>
  <si>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</si>
  <si>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</si>
  <si>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</si>
  <si>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</si>
  <si>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</si>
  <si>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</si>
  <si>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</si>
  <si>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</si>
  <si>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</si>
  <si>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</si>
  <si>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</si>
  <si>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</si>
  <si>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</si>
  <si>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</si>
  <si>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</si>
  <si>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</si>
  <si>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</si>
  <si>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</si>
  <si>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</si>
  <si>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</si>
  <si>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</si>
  <si>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</si>
  <si>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</si>
  <si>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</si>
  <si>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</si>
  <si>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</si>
  <si>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</si>
  <si>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</si>
  <si>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</si>
  <si>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</si>
  <si>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</si>
  <si>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</si>
  <si>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</si>
  <si>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</si>
  <si>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</si>
  <si>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</si>
  <si>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</si>
  <si>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</si>
  <si>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</si>
  <si>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</si>
  <si>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</si>
  <si>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</si>
  <si>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</si>
  <si>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</si>
  <si>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</si>
  <si>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</si>
  <si>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</si>
  <si>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</si>
  <si>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</si>
  <si>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</si>
  <si>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</si>
  <si>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</si>
  <si>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</si>
  <si>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</si>
  <si>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</si>
  <si>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</si>
  <si>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</si>
  <si>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</si>
  <si>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</si>
  <si>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</si>
  <si>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</si>
  <si>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</si>
  <si>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</si>
  <si>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</si>
  <si>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</si>
  <si>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</si>
  <si>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</si>
  <si>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</si>
  <si>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</si>
  <si>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</si>
  <si>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</si>
  <si>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</si>
  <si>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</si>
  <si>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</si>
  <si>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</si>
  <si>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</si>
  <si>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</si>
  <si>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</si>
  <si>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</si>
  <si>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</si>
  <si>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</si>
  <si>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</si>
  <si>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</si>
  <si>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</si>
  <si>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</si>
  <si>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</si>
  <si>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</si>
  <si>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</si>
  <si>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</si>
  <si>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</si>
  <si>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</si>
  <si>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</si>
  <si>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</si>
  <si>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</si>
  <si>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</si>
  <si>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</si>
  <si>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</si>
  <si>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</si>
  <si>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</si>
  <si>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</si>
  <si>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</si>
  <si>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</si>
  <si>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</si>
  <si>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</si>
  <si>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</si>
  <si>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</si>
  <si>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</si>
  <si>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</si>
  <si>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</si>
  <si>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</si>
  <si>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</si>
  <si>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</si>
  <si>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</si>
  <si>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</si>
  <si>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</si>
  <si>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</si>
  <si>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</si>
  <si>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</si>
  <si>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</si>
  <si>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</si>
  <si>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</si>
  <si>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</si>
  <si>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</si>
  <si>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</si>
  <si>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</si>
  <si>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</si>
  <si>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</si>
  <si>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</si>
  <si>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</si>
  <si>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</si>
  <si>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</si>
  <si>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</si>
  <si>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</si>
  <si>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</si>
  <si>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</si>
  <si>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</si>
  <si>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</si>
  <si>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</si>
  <si>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</si>
  <si>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</si>
  <si>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</si>
  <si>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</si>
  <si>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</si>
  <si>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</si>
  <si>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</si>
  <si>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</si>
  <si>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</si>
  <si>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</si>
  <si>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</si>
  <si>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</si>
  <si>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</si>
  <si>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</si>
  <si>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</si>
  <si>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</si>
  <si>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</si>
  <si>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</si>
  <si>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</si>
  <si>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</si>
  <si>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</si>
  <si>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</si>
  <si>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</si>
  <si>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</si>
  <si>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</si>
  <si>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</si>
  <si>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</si>
  <si>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</si>
  <si>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</si>
  <si>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</si>
  <si>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</si>
  <si>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</si>
  <si>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</si>
  <si>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</si>
  <si>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</si>
  <si>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</si>
  <si>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</si>
  <si>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</si>
  <si>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</si>
  <si>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</si>
  <si>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</si>
  <si>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</si>
  <si>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</si>
  <si>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</si>
  <si>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</si>
  <si>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</si>
  <si>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</si>
  <si>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</si>
  <si>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</si>
  <si>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</si>
  <si>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</si>
  <si>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</si>
  <si>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</si>
  <si>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</si>
  <si>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</si>
  <si>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</si>
  <si>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</si>
  <si>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</si>
  <si>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</si>
  <si>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</si>
  <si>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</si>
  <si>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</si>
  <si>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</si>
  <si>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</si>
  <si>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</si>
  <si>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</si>
  <si>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</si>
  <si>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</si>
  <si>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</si>
  <si>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</si>
  <si>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</si>
  <si>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</si>
  <si>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</si>
  <si>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</si>
  <si>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</si>
  <si>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</si>
  <si>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</si>
  <si>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</si>
  <si>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</si>
  <si>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</si>
  <si>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</si>
  <si>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</si>
  <si>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</si>
  <si>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</si>
  <si>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</si>
  <si>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</si>
  <si>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</si>
  <si>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</si>
  <si>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</si>
  <si>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</si>
  <si>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</si>
  <si>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</si>
  <si>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</si>
  <si>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</si>
  <si>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</si>
  <si>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</si>
  <si>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</si>
  <si>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</si>
  <si>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</si>
  <si>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</si>
  <si>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</si>
  <si>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</si>
  <si>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</si>
  <si>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</si>
  <si>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</si>
  <si>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</si>
  <si>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</si>
  <si>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</si>
  <si>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</si>
  <si>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</si>
  <si>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</si>
  <si>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</si>
  <si>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</si>
  <si>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</si>
  <si>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</si>
  <si>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</si>
  <si>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</si>
  <si>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</si>
  <si>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</si>
  <si>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</si>
  <si>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</si>
  <si>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</si>
  <si>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</si>
  <si>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</si>
  <si>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</si>
  <si>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</si>
  <si>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</si>
  <si>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</si>
  <si>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</si>
  <si>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</si>
  <si>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</si>
  <si>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</si>
  <si>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</si>
  <si>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</si>
  <si>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</si>
  <si>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</si>
  <si>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</si>
  <si>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</si>
  <si>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</si>
  <si>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</si>
  <si>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</si>
  <si>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</si>
  <si>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</si>
  <si>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</si>
  <si>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</si>
  <si>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</si>
  <si>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</si>
  <si>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</si>
  <si>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</si>
  <si>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</si>
  <si>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</si>
  <si>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</si>
  <si>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</si>
  <si>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</si>
  <si>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</si>
  <si>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</si>
  <si>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</si>
  <si>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</si>
  <si>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</si>
  <si>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</si>
  <si>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</si>
  <si>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</si>
  <si>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</si>
  <si>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</si>
  <si>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</si>
  <si>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</si>
  <si>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</si>
  <si>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</si>
  <si>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</si>
  <si>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</si>
  <si>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</si>
  <si>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</si>
  <si>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</si>
  <si>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</si>
  <si>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</si>
  <si>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</si>
  <si>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</si>
  <si>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</si>
  <si>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</si>
  <si>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</si>
  <si>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</si>
  <si>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</si>
  <si>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</si>
  <si>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</si>
  <si>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</si>
  <si>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</si>
  <si>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</si>
  <si>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</si>
  <si>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</si>
  <si>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</si>
  <si>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</si>
  <si>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</si>
  <si>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</si>
  <si>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</si>
  <si>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</si>
  <si>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</si>
  <si>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</si>
  <si>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</si>
  <si>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</si>
  <si>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</si>
  <si>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</si>
  <si>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</si>
  <si>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</si>
  <si>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</si>
  <si>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</si>
  <si>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</si>
  <si>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</si>
  <si>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</si>
  <si>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</si>
  <si>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</si>
  <si>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</si>
  <si>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</si>
  <si>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</si>
  <si>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</si>
  <si>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</si>
  <si>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</si>
  <si>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</si>
  <si>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</si>
  <si>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</si>
  <si>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</si>
  <si>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</si>
  <si>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</si>
  <si>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</si>
  <si>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</si>
  <si>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</si>
  <si>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</si>
  <si>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</si>
  <si>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</si>
  <si>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</si>
  <si>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</si>
  <si>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</si>
  <si>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</si>
  <si>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</si>
  <si>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</si>
  <si>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</si>
  <si>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</si>
  <si>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</si>
  <si>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</si>
  <si>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</si>
  <si>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</si>
  <si>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</si>
  <si>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</si>
  <si>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</si>
  <si>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</si>
  <si>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</si>
  <si>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</si>
  <si>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</si>
  <si>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</si>
  <si>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</si>
  <si>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</si>
  <si>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</si>
  <si>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</si>
  <si>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</si>
  <si>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</si>
  <si>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</si>
  <si>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</si>
  <si>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</si>
  <si>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</si>
  <si>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</si>
  <si>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</si>
  <si>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</si>
  <si>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</si>
  <si>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</si>
  <si>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</si>
  <si>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</si>
  <si>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</si>
  <si>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</si>
  <si>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</si>
  <si>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</si>
  <si>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</si>
  <si>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</si>
  <si>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</si>
  <si>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</si>
  <si>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</si>
  <si>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</si>
  <si>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</si>
  <si>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</si>
  <si>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</si>
  <si>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</si>
  <si>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</si>
  <si>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</si>
  <si>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</si>
  <si>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</si>
  <si>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</si>
  <si>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</si>
  <si>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</si>
  <si>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</si>
  <si>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</si>
  <si>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</si>
  <si>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</si>
  <si>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</si>
  <si>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</si>
  <si>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</si>
  <si>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</si>
  <si>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</si>
  <si>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</si>
  <si>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</si>
  <si>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</si>
  <si>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</si>
  <si>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</si>
  <si>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</si>
  <si>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</si>
  <si>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</si>
  <si>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</si>
  <si>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</si>
  <si>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</si>
  <si>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</si>
  <si>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</si>
  <si>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</si>
  <si>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</si>
  <si>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</si>
  <si>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</si>
  <si>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</si>
  <si>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</si>
  <si>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</si>
  <si>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</si>
  <si>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</si>
  <si>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</si>
  <si>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</si>
  <si>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</si>
  <si>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</si>
  <si>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</si>
  <si>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</si>
  <si>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</si>
  <si>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</si>
  <si>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</si>
  <si>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</si>
  <si>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</si>
  <si>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</si>
  <si>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</si>
  <si>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</si>
  <si>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</si>
  <si>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</si>
  <si>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</si>
  <si>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</si>
  <si>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</si>
  <si>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</si>
  <si>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</si>
  <si>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</si>
  <si>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</si>
  <si>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</si>
  <si>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</si>
  <si>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</si>
  <si>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</si>
  <si>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</si>
  <si>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</si>
  <si>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</si>
  <si>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</si>
  <si>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</si>
  <si>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</si>
  <si>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</si>
  <si>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</si>
  <si>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</si>
  <si>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</si>
  <si>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</si>
  <si>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</si>
  <si>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</si>
  <si>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</si>
  <si>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</si>
  <si>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</si>
  <si>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</si>
  <si>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</si>
  <si>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</si>
  <si>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</si>
  <si>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</si>
  <si>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</si>
  <si>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</si>
  <si>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</si>
  <si>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</si>
  <si>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</si>
  <si>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</si>
  <si>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</si>
  <si>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</si>
  <si>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</si>
  <si>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</si>
  <si>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</si>
  <si>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</si>
  <si>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</si>
  <si>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</si>
  <si>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</si>
  <si>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</si>
  <si>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</si>
  <si>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</si>
  <si>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</si>
  <si>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</si>
  <si>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</si>
  <si>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</si>
  <si>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</si>
  <si>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</si>
  <si>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</si>
  <si>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</si>
  <si>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</si>
  <si>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</si>
  <si>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</si>
  <si>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</si>
  <si>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</si>
  <si>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</si>
  <si>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</si>
  <si>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</si>
  <si>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</si>
  <si>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</si>
  <si>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</si>
  <si>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</si>
  <si>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</si>
  <si>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</si>
  <si>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</si>
  <si>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</si>
  <si>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</si>
  <si>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</si>
  <si>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</si>
  <si>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</si>
  <si>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</si>
  <si>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</si>
  <si>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</si>
  <si>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</si>
  <si>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</si>
  <si>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</si>
  <si>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</si>
  <si>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</si>
  <si>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</si>
  <si>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</si>
  <si>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</si>
  <si>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</si>
  <si>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</si>
  <si>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</si>
  <si>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</si>
  <si>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</si>
  <si>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</si>
  <si>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</si>
  <si>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</si>
  <si>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</si>
  <si>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</si>
  <si>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</si>
  <si>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</si>
  <si>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</si>
  <si>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</si>
  <si>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</si>
  <si>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</si>
  <si>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</si>
  <si>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</si>
  <si>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</si>
  <si>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</si>
  <si>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</si>
  <si>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</si>
  <si>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</si>
  <si>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</si>
  <si>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</si>
  <si>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</si>
  <si>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</si>
  <si>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</si>
  <si>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</si>
  <si>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</si>
  <si>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</si>
  <si>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</si>
  <si>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</si>
  <si>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</si>
  <si>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</si>
  <si>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</si>
  <si>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</si>
  <si>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</si>
  <si>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</si>
  <si>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</si>
  <si>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</si>
  <si>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</si>
  <si>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</si>
  <si>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</si>
  <si>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</si>
  <si>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</si>
  <si>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</si>
  <si>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</si>
  <si>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</si>
  <si>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</si>
  <si>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</si>
  <si>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</si>
  <si>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</si>
  <si>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</si>
  <si>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</si>
  <si>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</si>
  <si>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</si>
  <si>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</si>
  <si>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</si>
  <si>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</si>
  <si>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</si>
  <si>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</si>
  <si>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</si>
  <si>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</si>
  <si>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</si>
  <si>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</si>
  <si>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</si>
  <si>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</si>
  <si>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</si>
  <si>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</si>
  <si>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</si>
  <si>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</si>
  <si>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</si>
  <si>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</si>
  <si>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</si>
  <si>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</si>
  <si>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</si>
  <si>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</si>
  <si>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</si>
  <si>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</si>
  <si>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</si>
  <si>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</si>
  <si>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</si>
  <si>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</si>
  <si>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</si>
  <si>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</si>
  <si>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</si>
  <si>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</si>
  <si>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</si>
  <si>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</si>
  <si>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</si>
  <si>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</si>
  <si>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</si>
  <si>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</si>
  <si>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</si>
  <si>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</si>
  <si>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</si>
  <si>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</si>
  <si>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</si>
  <si>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</si>
  <si>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</si>
  <si>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</si>
  <si>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</si>
  <si>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</si>
  <si>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</si>
  <si>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</si>
  <si>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</si>
  <si>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</si>
  <si>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</si>
  <si>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</si>
  <si>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</si>
  <si>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</si>
  <si>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</si>
  <si>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</si>
  <si>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</si>
  <si>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</si>
  <si>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</si>
  <si>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</si>
  <si>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</si>
  <si>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</si>
  <si>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</si>
  <si>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</si>
  <si>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</si>
  <si>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</si>
  <si>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</si>
  <si>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</si>
  <si>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</si>
  <si>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</si>
  <si>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</si>
  <si>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</si>
  <si>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</si>
  <si>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</si>
  <si>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</si>
  <si>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</si>
  <si>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</si>
  <si>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</si>
  <si>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</si>
  <si>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</si>
  <si>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</si>
  <si>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</si>
  <si>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</si>
  <si>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</si>
  <si>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</si>
  <si>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</si>
  <si>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</si>
  <si>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</si>
  <si>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</si>
  <si>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</si>
  <si>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</si>
  <si>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</si>
  <si>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</si>
  <si>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</si>
  <si>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</si>
  <si>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</si>
  <si>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</si>
  <si>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</si>
  <si>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</si>
  <si>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</si>
  <si>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</si>
  <si>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</si>
  <si>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</si>
  <si>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</si>
  <si>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</si>
  <si>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</si>
  <si>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</si>
  <si>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</si>
  <si>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</si>
  <si>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</si>
  <si>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</si>
  <si>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</si>
  <si>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</si>
  <si>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</si>
  <si>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</si>
  <si>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</si>
  <si>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</si>
  <si>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</si>
  <si>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</si>
  <si>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</si>
  <si>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</si>
  <si>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</si>
  <si>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</si>
  <si>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</si>
  <si>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</si>
  <si>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</si>
  <si>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</si>
  <si>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</si>
  <si>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</si>
  <si>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</si>
  <si>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</si>
  <si>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</si>
  <si>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</si>
  <si>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</si>
  <si>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</si>
  <si>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</si>
  <si>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</si>
  <si>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</si>
  <si>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</si>
  <si>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</si>
  <si>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</si>
  <si>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</si>
  <si>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</si>
  <si>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</si>
  <si>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</si>
  <si>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</si>
  <si>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</si>
  <si>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</si>
  <si>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</si>
  <si>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</si>
  <si>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</si>
  <si>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</si>
  <si>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</si>
  <si>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</si>
  <si>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</si>
  <si>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</si>
  <si>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</si>
  <si>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</si>
  <si>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</si>
  <si>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</si>
  <si>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</si>
  <si>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</si>
  <si>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</si>
  <si>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</si>
  <si>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</si>
  <si>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</si>
  <si>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</si>
  <si>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</si>
  <si>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</si>
  <si>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</si>
  <si>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</si>
  <si>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</si>
  <si>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</si>
  <si>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</si>
  <si>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</si>
  <si>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</si>
  <si>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</si>
  <si>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</si>
  <si>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</si>
  <si>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</si>
  <si>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</si>
  <si>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</si>
  <si>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</si>
  <si>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</si>
  <si>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</si>
  <si>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</si>
  <si>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</si>
  <si>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</si>
  <si>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</si>
  <si>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</si>
  <si>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</si>
  <si>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</si>
  <si>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</si>
  <si>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</si>
  <si>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</si>
  <si>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</si>
  <si>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</si>
  <si>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</si>
  <si>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</si>
  <si>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</si>
  <si>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</si>
  <si>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</si>
  <si>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</si>
  <si>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</si>
  <si>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</si>
  <si>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</si>
  <si>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</si>
  <si>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</si>
  <si>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</si>
  <si>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</si>
  <si>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</si>
  <si>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</si>
  <si>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</si>
  <si>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</si>
  <si>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</si>
  <si>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</si>
  <si>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</si>
  <si>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</si>
  <si>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</si>
  <si>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</si>
  <si>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</si>
  <si>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</si>
  <si>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</si>
  <si>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</si>
  <si>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</si>
  <si>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</si>
  <si>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</si>
  <si>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</si>
  <si>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</si>
  <si>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</si>
  <si>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</si>
  <si>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</si>
  <si>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</si>
  <si>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</si>
  <si>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</si>
  <si>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</si>
  <si>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</si>
  <si>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</si>
  <si>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</si>
  <si>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</si>
  <si>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</si>
  <si>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</si>
  <si>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</si>
  <si>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</si>
  <si>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</si>
  <si>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</si>
  <si>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</si>
  <si>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</si>
  <si>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</si>
  <si>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</si>
  <si>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</si>
  <si>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</si>
  <si>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</si>
  <si>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</si>
  <si>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</si>
  <si>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</si>
  <si>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</si>
  <si>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</si>
  <si>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</si>
  <si>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</si>
  <si>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</si>
  <si>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</si>
  <si>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</si>
  <si>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</si>
  <si>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</si>
  <si>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</si>
  <si>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</si>
  <si>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</si>
  <si>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</si>
  <si>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</si>
  <si>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</si>
  <si>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</si>
  <si>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</si>
  <si>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</si>
  <si>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</si>
  <si>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</si>
  <si>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</si>
  <si>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</si>
  <si>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</si>
  <si>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</si>
  <si>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</si>
  <si>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</si>
  <si>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</si>
  <si>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</si>
  <si>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</si>
  <si>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</si>
  <si>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</si>
  <si>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</si>
  <si>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</si>
  <si>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</si>
  <si>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</si>
  <si>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</si>
  <si>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</si>
  <si>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</si>
  <si>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</si>
  <si>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</si>
  <si>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</si>
  <si>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</si>
  <si>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</si>
  <si>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</si>
  <si>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</si>
  <si>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</si>
  <si>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</si>
  <si>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</si>
  <si>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</si>
  <si>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</si>
  <si>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</si>
  <si>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</si>
  <si>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</si>
  <si>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</si>
  <si>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</si>
  <si>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</si>
  <si>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</si>
  <si>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</si>
  <si>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</si>
  <si>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</si>
  <si>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</si>
  <si>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</si>
  <si>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</si>
  <si>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</si>
  <si>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</si>
  <si>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</si>
  <si>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</si>
  <si>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</si>
  <si>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</si>
  <si>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</si>
  <si>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</si>
  <si>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</si>
  <si>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</si>
  <si>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</si>
  <si>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</si>
  <si>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</si>
  <si>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</si>
  <si>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</si>
  <si>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</si>
  <si>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</si>
  <si>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</si>
  <si>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</si>
  <si>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</si>
  <si>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</si>
  <si>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</si>
  <si>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</si>
  <si>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</si>
  <si>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</si>
  <si>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</si>
  <si>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</si>
  <si>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</si>
  <si>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</si>
  <si>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</si>
  <si>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</si>
  <si>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</si>
  <si>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</si>
  <si>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</si>
  <si>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</si>
  <si>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</si>
  <si>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</si>
  <si>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</si>
  <si>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</si>
  <si>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</si>
  <si>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</si>
  <si>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</si>
  <si>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</si>
  <si>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</si>
  <si>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</si>
  <si>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</si>
  <si>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</si>
  <si>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</si>
  <si>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</si>
  <si>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</si>
  <si>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</si>
  <si>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</si>
  <si>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</si>
  <si>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</si>
  <si>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</si>
  <si>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</si>
  <si>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</si>
  <si>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</si>
  <si>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</si>
  <si>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</si>
  <si>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</si>
  <si>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</si>
  <si>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</si>
  <si>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</si>
  <si>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</si>
  <si>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</si>
  <si>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</si>
  <si>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</si>
  <si>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</si>
  <si>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</si>
  <si>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</si>
  <si>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</si>
  <si>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</si>
  <si>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</si>
  <si>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</si>
  <si>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</si>
  <si>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</si>
  <si>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</si>
  <si>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</si>
  <si>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</si>
  <si>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</si>
  <si>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</si>
  <si>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</si>
  <si>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</si>
  <si>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</si>
  <si>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</si>
  <si>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</si>
  <si>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</si>
  <si>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</si>
  <si>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</si>
  <si>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</si>
  <si>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</si>
  <si>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</si>
  <si>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</si>
  <si>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</si>
  <si>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</si>
  <si>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</si>
  <si>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</si>
  <si>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</si>
  <si>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</si>
  <si>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</si>
  <si>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</si>
  <si>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</si>
  <si>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</si>
  <si>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</si>
  <si>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</si>
  <si>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</si>
  <si>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</si>
  <si>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</si>
  <si>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</si>
  <si>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</si>
  <si>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</si>
  <si>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</si>
  <si>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</si>
  <si>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</si>
  <si>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</si>
  <si>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</si>
  <si>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</si>
  <si>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</si>
  <si>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</si>
  <si>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</si>
  <si>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</si>
  <si>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</si>
  <si>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</si>
  <si>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</si>
  <si>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</si>
  <si>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</si>
  <si>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</si>
  <si>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</si>
  <si>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</si>
  <si>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</si>
  <si>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</si>
  <si>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</si>
  <si>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</si>
  <si>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</si>
  <si>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</si>
  <si>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</si>
  <si>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</si>
  <si>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</si>
  <si>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</si>
  <si>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</si>
  <si>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</si>
  <si>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</si>
  <si>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</si>
  <si>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</si>
  <si>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</si>
  <si>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</si>
  <si>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</si>
  <si>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</si>
  <si>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</si>
  <si>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</si>
  <si>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</si>
  <si>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</si>
  <si>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</si>
  <si>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</si>
  <si>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</si>
  <si>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</si>
  <si>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</si>
  <si>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</si>
  <si>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</si>
  <si>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</si>
  <si>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</si>
  <si>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</si>
  <si>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</si>
  <si>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</si>
  <si>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</si>
  <si>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</si>
  <si>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</si>
  <si>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</si>
  <si>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</si>
  <si>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</si>
  <si>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</si>
  <si>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</si>
  <si>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</si>
  <si>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</si>
  <si>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</si>
  <si>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</si>
  <si>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</si>
  <si>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</si>
  <si>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</si>
  <si>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</si>
  <si>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</si>
  <si>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</si>
  <si>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</si>
  <si>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</si>
  <si>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</si>
  <si>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</si>
  <si>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</si>
  <si>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</si>
  <si>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</si>
  <si>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</si>
  <si>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</si>
  <si>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</si>
  <si>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</si>
  <si>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</si>
  <si>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</si>
  <si>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</si>
  <si>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</si>
  <si>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</si>
  <si>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</si>
  <si>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</si>
  <si>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</si>
  <si>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</si>
  <si>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</si>
  <si>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</si>
  <si>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</si>
  <si>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</si>
  <si>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</si>
  <si>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</si>
  <si>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</si>
  <si>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</si>
  <si>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</si>
  <si>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</si>
  <si>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</si>
  <si>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</si>
  <si>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</si>
  <si>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</si>
  <si>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</si>
  <si>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</si>
  <si>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</si>
  <si>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</si>
  <si>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</si>
  <si>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</si>
  <si>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</si>
  <si>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</si>
  <si>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</si>
  <si>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</si>
  <si>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</si>
  <si>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</si>
  <si>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</si>
  <si>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</si>
  <si>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</si>
  <si>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</si>
  <si>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</si>
  <si>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</si>
  <si>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</si>
  <si>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</si>
  <si>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</si>
  <si>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</si>
  <si>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</si>
  <si>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</si>
  <si>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</si>
  <si>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</si>
  <si>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</si>
  <si>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</si>
  <si>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</si>
  <si>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</si>
  <si>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</si>
  <si>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</si>
  <si>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</si>
  <si>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</si>
  <si>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</si>
  <si>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</si>
  <si>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</si>
  <si>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</si>
  <si>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</si>
  <si>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</si>
  <si>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</si>
  <si>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</si>
  <si>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</si>
  <si>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</si>
  <si>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</si>
  <si>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</si>
  <si>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</si>
  <si>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</si>
  <si>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</si>
  <si>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</si>
  <si>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</si>
  <si>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</si>
  <si>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</si>
  <si>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</si>
  <si>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</si>
  <si>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</si>
  <si>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</si>
  <si>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</si>
  <si>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</si>
  <si>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</si>
  <si>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</si>
  <si>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</si>
  <si>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</si>
  <si>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</si>
  <si>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</si>
  <si>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</si>
  <si>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</si>
  <si>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</si>
  <si>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</si>
  <si>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</si>
  <si>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</si>
  <si>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</si>
  <si>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</si>
  <si>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</si>
  <si>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</si>
  <si>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</si>
  <si>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</si>
  <si>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</si>
  <si>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</si>
  <si>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</si>
  <si>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</si>
  <si>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</si>
  <si>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</si>
  <si>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</si>
  <si>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</si>
  <si>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</si>
  <si>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</si>
  <si>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</si>
  <si>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</si>
  <si>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</si>
  <si>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</si>
  <si>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</si>
  <si>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</si>
  <si>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</si>
  <si>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</si>
  <si>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</si>
  <si>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</si>
  <si>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</si>
  <si>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</si>
  <si>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</si>
  <si>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</si>
  <si>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</si>
  <si>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</si>
  <si>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</si>
  <si>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</si>
  <si>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</si>
  <si>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</si>
  <si>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</si>
  <si>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</si>
  <si>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</si>
  <si>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</si>
  <si>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</si>
  <si>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</si>
  <si>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</si>
  <si>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</si>
  <si>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</si>
  <si>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</si>
  <si>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</si>
  <si>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</si>
  <si>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</si>
  <si>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</si>
  <si>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</si>
  <si>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</si>
  <si>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</si>
  <si>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</si>
  <si>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</si>
  <si>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</si>
  <si>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</si>
  <si>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</si>
  <si>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</si>
  <si>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</si>
  <si>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</si>
  <si>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</si>
  <si>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</si>
  <si>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</si>
  <si>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</si>
  <si>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</si>
  <si>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</si>
  <si>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</si>
  <si>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</si>
  <si>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</si>
  <si>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</si>
  <si>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</si>
  <si>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</si>
  <si>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</si>
  <si>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</si>
  <si>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</si>
  <si>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</si>
  <si>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</si>
  <si>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</si>
  <si>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</si>
  <si>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</si>
  <si>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</si>
  <si>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</si>
  <si>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</si>
  <si>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</si>
  <si>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</si>
  <si>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</si>
  <si>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</si>
  <si>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</si>
  <si>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</si>
  <si>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</si>
  <si>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</si>
  <si>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</si>
  <si>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</si>
  <si>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</si>
  <si>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</si>
  <si>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</si>
  <si>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</si>
  <si>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</si>
  <si>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</si>
  <si>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</si>
  <si>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</si>
  <si>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</si>
  <si>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</si>
  <si>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</si>
  <si>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</si>
  <si>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</si>
  <si>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</si>
  <si>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</si>
  <si>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</si>
  <si>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</si>
  <si>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</si>
  <si>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</si>
  <si>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</si>
  <si>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</si>
  <si>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</si>
  <si>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</si>
  <si>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</si>
  <si>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</si>
  <si>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</si>
  <si>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</si>
  <si>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</si>
  <si>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</si>
  <si>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</si>
  <si>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</si>
  <si>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</si>
  <si>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</si>
  <si>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</si>
  <si>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</si>
  <si>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</si>
  <si>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</si>
  <si>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</si>
  <si>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</si>
  <si>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</si>
  <si>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</si>
  <si>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</si>
  <si>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</si>
  <si>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</si>
  <si>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</si>
  <si>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</si>
  <si>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</si>
  <si>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</si>
  <si>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</si>
  <si>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</si>
  <si>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</si>
  <si>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</si>
  <si>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</si>
  <si>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</si>
  <si>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</si>
  <si>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</si>
  <si>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</si>
  <si>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</si>
  <si>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</si>
  <si>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</si>
  <si>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</si>
  <si>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</si>
  <si>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</si>
  <si>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</si>
  <si>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</si>
  <si>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</si>
  <si>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</si>
  <si>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</si>
  <si>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</si>
  <si>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</si>
  <si>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</si>
  <si>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</si>
  <si>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</si>
  <si>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</si>
  <si>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</si>
  <si>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</si>
  <si>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</si>
  <si>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</si>
  <si>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</si>
  <si>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</si>
  <si>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</si>
  <si>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</si>
  <si>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</si>
  <si>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</si>
  <si>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</si>
  <si>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</si>
  <si>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</si>
  <si>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</si>
  <si>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</si>
  <si>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</si>
  <si>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</si>
  <si>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</si>
  <si>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</si>
  <si>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</si>
  <si>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</si>
  <si>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</si>
  <si>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</si>
  <si>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</si>
  <si>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</si>
  <si>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</si>
  <si>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</si>
  <si>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</si>
  <si>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</si>
  <si>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</si>
  <si>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</si>
  <si>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</si>
  <si>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</si>
  <si>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</si>
  <si>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</si>
  <si>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</si>
  <si>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</si>
  <si>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</si>
  <si>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</si>
  <si>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</si>
  <si>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</si>
  <si>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</si>
  <si>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</si>
  <si>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</si>
  <si>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</si>
  <si>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</si>
  <si>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</si>
  <si>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</si>
  <si>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</si>
  <si>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</si>
  <si>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</si>
  <si>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</si>
  <si>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</si>
  <si>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</si>
  <si>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</si>
  <si>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</si>
  <si>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</si>
  <si>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</si>
  <si>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</si>
  <si>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</si>
  <si>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</si>
  <si>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</si>
  <si>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</si>
  <si>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</si>
  <si>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</si>
  <si>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</si>
  <si>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</si>
  <si>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</si>
  <si>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</si>
  <si>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</si>
  <si>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</si>
  <si>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</si>
  <si>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</si>
  <si>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</si>
  <si>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</si>
  <si>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</si>
  <si>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</si>
  <si>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</si>
  <si>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</si>
  <si>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</si>
  <si>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</si>
  <si>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</si>
  <si>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</si>
  <si>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</si>
  <si>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</si>
  <si>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</si>
  <si>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</si>
  <si>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</si>
  <si>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</si>
  <si>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</si>
  <si>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</si>
  <si>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</si>
  <si>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</si>
  <si>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</si>
  <si>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</si>
  <si>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</si>
  <si>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</si>
  <si>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</si>
  <si>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</si>
  <si>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</si>
  <si>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</si>
  <si>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</si>
  <si>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</si>
  <si>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</si>
  <si>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</si>
  <si>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</si>
  <si>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</si>
  <si>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</si>
  <si>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</si>
  <si>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</si>
  <si>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</si>
  <si>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</si>
  <si>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</si>
  <si>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</si>
  <si>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</si>
  <si>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</si>
  <si>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</si>
  <si>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</si>
  <si>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</si>
  <si>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</si>
  <si>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</si>
  <si>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</si>
  <si>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</si>
  <si>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</si>
  <si>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</si>
  <si>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</si>
  <si>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</si>
  <si>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</si>
  <si>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</si>
  <si>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</si>
  <si>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</si>
  <si>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</si>
  <si>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</si>
  <si>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</si>
  <si>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</si>
  <si>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</si>
  <si>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</si>
  <si>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</si>
  <si>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</si>
  <si>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</si>
  <si>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</si>
  <si>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</si>
  <si>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</si>
  <si>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</si>
  <si>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</si>
  <si>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</si>
  <si>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</si>
  <si>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</si>
  <si>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</si>
  <si>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</si>
  <si>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</si>
  <si>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</si>
  <si>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</si>
  <si>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</si>
  <si>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</si>
  <si>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</si>
  <si>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</si>
  <si>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</si>
  <si>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</si>
  <si>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</si>
  <si>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</si>
  <si>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</si>
  <si>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</si>
  <si>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</si>
  <si>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</si>
  <si>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</si>
  <si>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</si>
  <si>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</si>
  <si>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</si>
  <si>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</si>
  <si>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</si>
  <si>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</si>
  <si>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</si>
  <si>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</si>
  <si>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</si>
  <si>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</si>
  <si>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</si>
  <si>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</si>
  <si>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</si>
  <si>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</si>
  <si>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</si>
  <si>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</si>
  <si>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</si>
  <si>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</si>
  <si>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</si>
  <si>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</si>
  <si>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</si>
  <si>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</si>
  <si>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</si>
  <si>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</si>
  <si>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</si>
  <si>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</si>
  <si>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</si>
  <si>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</si>
  <si>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</si>
  <si>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</si>
  <si>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</si>
  <si>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</si>
  <si>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</si>
  <si>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</si>
  <si>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</si>
  <si>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</si>
  <si>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</si>
  <si>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</si>
  <si>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</si>
  <si>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</si>
  <si>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</si>
  <si>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</si>
  <si>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</si>
  <si>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</si>
  <si>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</si>
  <si>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</si>
  <si>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</si>
  <si>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</si>
  <si>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</si>
  <si>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</si>
  <si>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</si>
  <si>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</si>
  <si>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</si>
  <si>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</si>
  <si>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</si>
  <si>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</si>
  <si>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</si>
  <si>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</si>
  <si>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</si>
  <si>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</si>
  <si>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</si>
  <si>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</si>
  <si>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</si>
  <si>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</si>
  <si>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</si>
  <si>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</si>
  <si>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</si>
  <si>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</si>
  <si>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</si>
  <si>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</si>
  <si>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</si>
  <si>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</si>
  <si>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</si>
  <si>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</si>
  <si>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</si>
  <si>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</si>
  <si>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</si>
  <si>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</si>
  <si>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</si>
  <si>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</si>
  <si>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</si>
  <si>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</si>
  <si>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</si>
  <si>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</si>
  <si>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</si>
  <si>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</si>
  <si>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</si>
  <si>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</si>
  <si>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</si>
  <si>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</si>
  <si>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</si>
  <si>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</si>
  <si>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</si>
  <si>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</si>
  <si>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</si>
  <si>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</si>
  <si>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</si>
  <si>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</si>
  <si>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</si>
  <si>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</si>
  <si>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</si>
  <si>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</si>
  <si>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</si>
  <si>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</si>
  <si>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</si>
  <si>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</si>
  <si>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</si>
  <si>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</si>
  <si>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</si>
  <si>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</si>
  <si>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</si>
  <si>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</si>
  <si>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</si>
  <si>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</si>
  <si>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</si>
  <si>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</si>
  <si>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</si>
  <si>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</si>
  <si>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</si>
  <si>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</si>
  <si>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</si>
  <si>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</si>
  <si>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</si>
  <si>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</si>
  <si>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</si>
  <si>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</si>
  <si>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</si>
  <si>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</si>
  <si>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</si>
  <si>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</si>
  <si>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</si>
  <si>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</si>
  <si>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</si>
  <si>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</si>
  <si>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</si>
  <si>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</si>
  <si>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</si>
  <si>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</si>
  <si>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</si>
  <si>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</si>
  <si>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</si>
  <si>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</si>
  <si>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</si>
  <si>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</si>
  <si>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</si>
  <si>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</si>
  <si>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</si>
  <si>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</si>
  <si>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</si>
  <si>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</si>
  <si>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</si>
  <si>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</si>
  <si>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</si>
  <si>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</si>
  <si>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</si>
  <si>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</si>
  <si>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</si>
  <si>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</si>
  <si>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</si>
  <si>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</si>
  <si>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</si>
  <si>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</si>
  <si>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</si>
  <si>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</si>
  <si>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</si>
  <si>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</si>
  <si>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</si>
  <si>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</si>
  <si>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</si>
  <si>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</si>
  <si>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</si>
  <si>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</si>
  <si>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</si>
  <si>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</si>
  <si>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</si>
  <si>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</si>
  <si>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</si>
  <si>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</si>
  <si>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</si>
  <si>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</si>
  <si>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</si>
  <si>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</si>
  <si>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</si>
  <si>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</si>
  <si>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</si>
  <si>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</si>
  <si>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</si>
  <si>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</si>
  <si>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</si>
  <si>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</si>
  <si>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</si>
  <si>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</si>
  <si>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</si>
  <si>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</si>
  <si>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</si>
  <si>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</si>
  <si>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</si>
  <si>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</si>
  <si>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</si>
  <si>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</si>
  <si>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</si>
  <si>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</si>
  <si>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</si>
  <si>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</si>
  <si>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</si>
  <si>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</si>
  <si>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</si>
  <si>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</si>
  <si>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</si>
  <si>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</si>
  <si>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</si>
  <si>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</si>
  <si>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</si>
  <si>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</si>
  <si>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</si>
  <si>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</si>
  <si>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</si>
  <si>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</si>
  <si>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</si>
  <si>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</si>
  <si>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</si>
  <si>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</si>
  <si>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</si>
  <si>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</si>
  <si>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</si>
  <si>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</si>
  <si>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</si>
  <si>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</si>
  <si>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</si>
  <si>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</si>
  <si>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</si>
  <si>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</si>
  <si>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</si>
  <si>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</si>
  <si>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</si>
  <si>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</si>
  <si>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</si>
  <si>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</si>
  <si>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</si>
  <si>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</si>
  <si>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</si>
  <si>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</si>
  <si>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</si>
  <si>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</si>
  <si>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</si>
  <si>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</si>
  <si>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</si>
  <si>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</si>
  <si>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</si>
  <si>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</si>
  <si>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</si>
  <si>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</si>
  <si>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</si>
  <si>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</si>
  <si>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</si>
  <si>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</si>
  <si>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</si>
  <si>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</si>
  <si>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</si>
  <si>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</si>
  <si>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</si>
  <si>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</si>
  <si>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</si>
  <si>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</si>
  <si>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</si>
  <si>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</si>
  <si>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</si>
  <si>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</si>
  <si>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</si>
  <si>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</si>
  <si>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</si>
  <si>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</si>
  <si>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</si>
  <si>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</si>
  <si>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</si>
  <si>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</si>
  <si>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</si>
  <si>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</si>
  <si>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</si>
  <si>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</si>
  <si>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</si>
  <si>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</si>
  <si>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</si>
  <si>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</si>
  <si>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</si>
  <si>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</si>
  <si>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</si>
  <si>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</si>
  <si>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</si>
  <si>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</si>
  <si>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</si>
  <si>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</si>
  <si>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</si>
  <si>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</si>
  <si>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</si>
  <si>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</si>
  <si>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</si>
  <si>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</si>
  <si>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</si>
  <si>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</si>
  <si>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</si>
  <si>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</si>
  <si>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</si>
  <si>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</si>
  <si>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</si>
  <si>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</si>
  <si>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</si>
  <si>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</si>
  <si>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</si>
  <si>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</si>
  <si>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</si>
  <si>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</si>
  <si>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</si>
  <si>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</si>
  <si>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</si>
  <si>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</si>
  <si>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</si>
  <si>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</si>
  <si>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</si>
  <si>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</si>
  <si>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</si>
  <si>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</si>
  <si>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</si>
  <si>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</si>
  <si>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</si>
  <si>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</si>
  <si>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</si>
  <si>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</si>
  <si>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</si>
  <si>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</si>
  <si>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</si>
  <si>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</si>
  <si>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</si>
  <si>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</si>
  <si>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</si>
  <si>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</si>
  <si>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</si>
  <si>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</si>
  <si>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</si>
  <si>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</si>
  <si>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</si>
  <si>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</si>
  <si>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</si>
  <si>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</si>
  <si>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</si>
  <si>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</si>
  <si>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</si>
  <si>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</si>
  <si>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</si>
  <si>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</si>
  <si>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</si>
  <si>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</si>
  <si>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</si>
  <si>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</si>
  <si>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</si>
  <si>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</si>
  <si>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</si>
  <si>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</si>
  <si>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</si>
  <si>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</si>
  <si>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</si>
  <si>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</si>
  <si>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</si>
  <si>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</si>
  <si>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</si>
  <si>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</si>
  <si>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</si>
  <si>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</si>
  <si>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</si>
  <si>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</si>
  <si>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</si>
  <si>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</si>
  <si>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</si>
  <si>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</si>
  <si>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</si>
  <si>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</si>
  <si>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</si>
  <si>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</si>
  <si>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</si>
  <si>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</si>
  <si>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</si>
  <si>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</si>
  <si>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</si>
  <si>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</si>
  <si>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</si>
  <si>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</si>
  <si>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</si>
  <si>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</si>
  <si>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</si>
  <si>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</si>
  <si>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</si>
  <si>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</si>
  <si>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</si>
  <si>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</si>
  <si>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</si>
  <si>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</si>
  <si>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</si>
  <si>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</si>
  <si>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</si>
  <si>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</si>
  <si>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</si>
  <si>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</si>
  <si>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</si>
  <si>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</si>
  <si>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</si>
  <si>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</si>
  <si>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</si>
  <si>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</si>
  <si>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</si>
  <si>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</si>
  <si>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</si>
  <si>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</si>
  <si>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</si>
  <si>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</si>
  <si>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</si>
  <si>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</si>
  <si>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</si>
  <si>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</si>
  <si>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</si>
  <si>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</si>
  <si>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</si>
  <si>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</si>
  <si>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</si>
  <si>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</si>
  <si>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</si>
  <si>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</si>
  <si>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</si>
  <si>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</si>
  <si>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</si>
  <si>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</si>
  <si>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</si>
  <si>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</si>
  <si>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</si>
  <si>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</si>
  <si>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</si>
  <si>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</si>
  <si>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</si>
  <si>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</si>
  <si>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</si>
  <si>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</si>
  <si>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</si>
  <si>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</si>
  <si>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</si>
  <si>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</si>
  <si>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</si>
  <si>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</si>
  <si>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</si>
  <si>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</si>
  <si>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</si>
  <si>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</si>
  <si>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</si>
  <si>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</si>
  <si>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</si>
  <si>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</si>
  <si>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</si>
  <si>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</si>
  <si>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</si>
  <si>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</si>
  <si>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</si>
  <si>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</si>
  <si>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</si>
  <si>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</si>
  <si>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</si>
  <si>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</si>
  <si>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</si>
  <si>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</si>
  <si>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</si>
  <si>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</si>
  <si>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</si>
  <si>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</si>
  <si>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</si>
  <si>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</si>
  <si>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</si>
  <si>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</si>
  <si>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</si>
  <si>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</si>
  <si>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</si>
  <si>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</si>
  <si>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</si>
  <si>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</si>
  <si>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</si>
  <si>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</si>
  <si>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</si>
  <si>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</si>
  <si>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</si>
  <si>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</si>
  <si>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</si>
  <si>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</si>
  <si>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</si>
  <si>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</si>
  <si>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</si>
  <si>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</si>
  <si>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</si>
  <si>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</si>
  <si>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</si>
  <si>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</si>
  <si>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</si>
  <si>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</si>
  <si>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</si>
  <si>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</si>
  <si>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</si>
  <si>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</si>
  <si>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</si>
  <si>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</si>
  <si>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</si>
  <si>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</si>
  <si>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</si>
  <si>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</si>
  <si>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</si>
  <si>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</si>
  <si>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</si>
  <si>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</si>
  <si>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</si>
  <si>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</si>
  <si>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</si>
  <si>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</si>
  <si>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</si>
  <si>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</si>
  <si>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</si>
  <si>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</si>
  <si>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</si>
  <si>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</si>
  <si>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</si>
  <si>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</si>
  <si>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</si>
  <si>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</si>
  <si>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</si>
  <si>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</si>
  <si>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</si>
  <si>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</si>
  <si>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</si>
  <si>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</si>
  <si>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</si>
  <si>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</si>
  <si>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</si>
  <si>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</si>
  <si>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</si>
  <si>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</si>
  <si>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</si>
  <si>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</si>
  <si>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</si>
  <si>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</si>
  <si>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</si>
  <si>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</si>
  <si>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</si>
  <si>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</si>
  <si>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</si>
  <si>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</si>
  <si>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</si>
  <si>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</si>
  <si>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</si>
  <si>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</si>
  <si>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</si>
  <si>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</si>
  <si>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</si>
  <si>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</si>
  <si>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</si>
  <si>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</si>
  <si>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</si>
  <si>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</si>
  <si>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</si>
  <si>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</si>
  <si>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</si>
  <si>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</si>
  <si>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</si>
  <si>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</si>
  <si>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</si>
  <si>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</si>
  <si>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</si>
  <si>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</si>
  <si>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</si>
  <si>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</si>
  <si>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</si>
  <si>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</si>
  <si>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</si>
  <si>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</si>
  <si>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</si>
  <si>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</si>
  <si>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</si>
  <si>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</si>
  <si>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</si>
  <si>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</si>
  <si>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</si>
  <si>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</si>
  <si>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</si>
  <si>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</si>
  <si>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</si>
  <si>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</si>
  <si>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</si>
  <si>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</si>
  <si>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</si>
  <si>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</si>
  <si>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</si>
  <si>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</si>
  <si>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</si>
  <si>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</si>
  <si>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</si>
  <si>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</si>
  <si>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</si>
  <si>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</si>
  <si>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</si>
  <si>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</si>
  <si>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</si>
  <si>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</si>
  <si>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</si>
  <si>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</si>
  <si>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</si>
  <si>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</si>
  <si>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</si>
  <si>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</si>
  <si>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</si>
  <si>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</si>
  <si>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</si>
  <si>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</si>
  <si>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</si>
  <si>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</si>
  <si>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</si>
  <si>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</si>
  <si>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</si>
  <si>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</si>
  <si>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</si>
  <si>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</si>
  <si>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</si>
  <si>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</si>
  <si>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</si>
  <si>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</si>
  <si>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</si>
  <si>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</si>
  <si>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</si>
  <si>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</si>
  <si>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</si>
  <si>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</si>
  <si>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</si>
  <si>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</si>
  <si>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</si>
  <si>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</si>
  <si>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</si>
  <si>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</si>
  <si>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</si>
  <si>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</si>
  <si>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</si>
  <si>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</si>
  <si>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</si>
  <si>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</si>
  <si>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</si>
  <si>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</si>
  <si>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</si>
  <si>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</si>
  <si>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</si>
  <si>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</si>
  <si>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</si>
  <si>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</si>
  <si>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</si>
  <si>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</si>
  <si>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</si>
  <si>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</si>
  <si>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</si>
  <si>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</si>
  <si>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</si>
  <si>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</si>
  <si>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</si>
  <si>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</si>
  <si>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</si>
  <si>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</si>
  <si>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</si>
  <si>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</si>
  <si>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</si>
  <si>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</si>
  <si>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</si>
  <si>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</si>
  <si>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</si>
  <si>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</si>
  <si>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</si>
  <si>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</si>
  <si>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</si>
  <si>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</si>
  <si>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</si>
  <si>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</si>
  <si>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</si>
  <si>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</si>
  <si>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</si>
  <si>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</si>
  <si>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</si>
  <si>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</si>
  <si>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</si>
  <si>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</si>
  <si>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</si>
  <si>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</si>
  <si>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</si>
  <si>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</si>
  <si>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</si>
  <si>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</si>
  <si>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</si>
  <si>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</si>
  <si>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</si>
  <si>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</si>
  <si>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</si>
  <si>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</si>
  <si>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</si>
  <si>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</si>
  <si>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</si>
  <si>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</si>
  <si>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</si>
  <si>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</si>
  <si>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</si>
  <si>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</si>
  <si>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</si>
  <si>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</si>
  <si>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</si>
  <si>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</si>
  <si>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</si>
  <si>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</si>
  <si>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</si>
  <si>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</si>
  <si>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</si>
  <si>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</si>
  <si>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</si>
  <si>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</si>
  <si>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</si>
  <si>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</si>
  <si>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</si>
  <si>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</si>
  <si>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</si>
  <si>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</si>
  <si>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</si>
  <si>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</si>
  <si>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</si>
  <si>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</si>
  <si>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</si>
  <si>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</si>
  <si>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</si>
  <si>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</si>
  <si>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</si>
  <si>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</si>
  <si>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</si>
  <si>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</si>
  <si>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</si>
  <si>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</si>
  <si>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</si>
  <si>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</si>
  <si>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</si>
  <si>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</si>
  <si>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</si>
  <si>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</si>
  <si>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</si>
  <si>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</si>
  <si>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</si>
  <si>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</si>
  <si>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</si>
  <si>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</si>
  <si>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</si>
  <si>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</si>
  <si>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</si>
  <si>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</si>
  <si>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</si>
  <si>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</si>
  <si>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</si>
  <si>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</si>
  <si>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</si>
  <si>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</si>
  <si>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</si>
  <si>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</si>
  <si>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</si>
  <si>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</si>
  <si>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</si>
  <si>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</si>
  <si>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</si>
  <si>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</si>
  <si>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</si>
  <si>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</si>
  <si>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</si>
  <si>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</si>
  <si>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</si>
  <si>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</si>
  <si>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</si>
  <si>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</si>
  <si>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</si>
  <si>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</si>
  <si>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</si>
  <si>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</si>
  <si>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</si>
  <si>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</si>
  <si>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</si>
  <si>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</si>
  <si>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</si>
  <si>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</si>
  <si>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</si>
  <si>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</si>
  <si>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</si>
  <si>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</si>
  <si>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</si>
  <si>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</si>
  <si>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</si>
  <si>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</si>
  <si>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</si>
  <si>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</si>
  <si>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</si>
  <si>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</si>
  <si>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</si>
  <si>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</si>
  <si>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</si>
  <si>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</si>
  <si>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</si>
  <si>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</si>
  <si>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</si>
  <si>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</si>
  <si>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</si>
  <si>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</si>
  <si>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</si>
  <si>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</si>
  <si>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</si>
  <si>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</si>
  <si>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</si>
  <si>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</si>
  <si>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</si>
  <si>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</si>
  <si>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</si>
  <si>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</si>
  <si>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</si>
  <si>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</si>
  <si>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</si>
  <si>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</si>
  <si>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</si>
  <si>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</si>
  <si>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</si>
  <si>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</si>
  <si>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</si>
  <si>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</si>
  <si>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</si>
  <si>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</si>
  <si>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</si>
  <si>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</si>
  <si>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</si>
  <si>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</si>
  <si>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</si>
  <si>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</si>
  <si>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</si>
  <si>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</si>
  <si>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</si>
  <si>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</si>
  <si>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</si>
  <si>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</si>
  <si>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</si>
  <si>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</si>
  <si>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</si>
  <si>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</si>
  <si>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</si>
  <si>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</si>
  <si>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</si>
  <si>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</si>
  <si>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</si>
  <si>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</si>
  <si>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</si>
  <si>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</si>
  <si>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</si>
  <si>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</si>
  <si>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</si>
  <si>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</si>
  <si>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</si>
  <si>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</si>
  <si>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</si>
  <si>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</si>
  <si>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</si>
  <si>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</si>
  <si>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</si>
  <si>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</si>
  <si>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</si>
  <si>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</si>
  <si>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</si>
  <si>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</si>
  <si>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</si>
  <si>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</si>
  <si>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</si>
  <si>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</si>
  <si>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</si>
  <si>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</si>
  <si>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</si>
  <si>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</si>
  <si>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</si>
  <si>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</si>
  <si>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</si>
  <si>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</si>
  <si>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</si>
  <si>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</si>
  <si>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</si>
  <si>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</si>
  <si>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</si>
  <si>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</si>
  <si>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</si>
  <si>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</si>
  <si>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</si>
  <si>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</si>
  <si>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</si>
  <si>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</si>
  <si>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</si>
  <si>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</si>
  <si>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</si>
  <si>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</si>
  <si>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</si>
  <si>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</si>
  <si>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</si>
  <si>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</si>
  <si>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</si>
  <si>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</si>
  <si>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</si>
  <si>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</si>
  <si>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</si>
  <si>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</si>
  <si>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</si>
  <si>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</si>
  <si>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</si>
  <si>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</si>
  <si>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</si>
  <si>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</si>
  <si>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</si>
  <si>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</si>
  <si>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</si>
  <si>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</si>
  <si>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</si>
  <si>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</si>
  <si>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</si>
  <si>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</si>
  <si>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</si>
  <si>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</si>
  <si>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</si>
  <si>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</si>
  <si>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</si>
  <si>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</si>
  <si>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</si>
  <si>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</si>
  <si>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</si>
  <si>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</si>
  <si>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</si>
  <si>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</si>
  <si>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</si>
  <si>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</si>
  <si>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</si>
  <si>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</si>
  <si>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</si>
  <si>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</si>
  <si>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</si>
  <si>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</si>
  <si>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</si>
  <si>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</si>
  <si>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</si>
  <si>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</si>
  <si>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</si>
  <si>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</si>
  <si>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</si>
  <si>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</si>
  <si>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</si>
  <si>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</si>
  <si>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</si>
  <si>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</si>
  <si>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</si>
  <si>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</si>
  <si>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</si>
  <si>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</si>
  <si>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</si>
  <si>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</si>
  <si>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</si>
  <si>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</si>
  <si>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</si>
  <si>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</si>
  <si>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</si>
  <si>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</si>
  <si>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</si>
  <si>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</si>
  <si>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</si>
  <si>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</si>
  <si>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</si>
  <si>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</si>
  <si>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</si>
  <si>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</si>
  <si>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</si>
  <si>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</si>
  <si>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</si>
  <si>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</si>
  <si>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</si>
  <si>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</si>
  <si>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</si>
  <si>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</si>
  <si>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</si>
  <si>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</si>
  <si>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</si>
  <si>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</si>
  <si>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</si>
  <si>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</si>
  <si>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</si>
  <si>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</si>
  <si>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</si>
  <si>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</si>
  <si>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</si>
  <si>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</si>
  <si>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</si>
  <si>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</si>
  <si>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</si>
  <si>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</si>
  <si>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</si>
  <si>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</si>
  <si>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</si>
  <si>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</si>
  <si>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</si>
  <si>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</si>
  <si>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</si>
  <si>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</si>
  <si>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</si>
  <si>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</si>
  <si>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</si>
  <si>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</si>
  <si>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</si>
  <si>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</si>
  <si>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</si>
  <si>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</si>
  <si>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</si>
  <si>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</si>
  <si>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</si>
  <si>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</si>
  <si>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</si>
  <si>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</si>
  <si>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</si>
  <si>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</si>
  <si>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</si>
  <si>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</si>
  <si>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</si>
  <si>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</si>
  <si>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</si>
  <si>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</si>
  <si>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</si>
  <si>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</si>
  <si>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</si>
  <si>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</si>
  <si>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</si>
  <si>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</si>
  <si>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</si>
  <si>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</si>
  <si>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</si>
  <si>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</si>
  <si>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</si>
  <si>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</si>
  <si>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</si>
  <si>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</si>
  <si>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</si>
  <si>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</si>
  <si>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</si>
  <si>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</si>
  <si>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</si>
  <si>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</si>
  <si>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</si>
  <si>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</si>
  <si>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</si>
  <si>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</si>
  <si>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</si>
  <si>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</si>
  <si>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</si>
  <si>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</si>
  <si>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</si>
  <si>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</si>
  <si>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</si>
  <si>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</si>
  <si>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</si>
  <si>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</si>
  <si>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</si>
  <si>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</si>
  <si>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</si>
  <si>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</si>
  <si>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</si>
  <si>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</si>
  <si>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</si>
  <si>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</si>
  <si>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</si>
  <si>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</si>
  <si>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</si>
  <si>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</si>
  <si>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</si>
  <si>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</si>
  <si>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</si>
  <si>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</si>
  <si>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</si>
  <si>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</si>
  <si>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</si>
  <si>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</si>
  <si>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</si>
  <si>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</si>
  <si>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</si>
  <si>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</si>
  <si>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</si>
  <si>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</si>
  <si>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</si>
  <si>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</si>
  <si>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</si>
  <si>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</si>
  <si>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</si>
  <si>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</si>
  <si>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</si>
  <si>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</si>
  <si>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</si>
  <si>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</si>
  <si>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</si>
  <si>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</si>
  <si>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</si>
  <si>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</si>
  <si>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</si>
  <si>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</si>
  <si>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</si>
  <si>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</si>
  <si>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</si>
  <si>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</si>
  <si>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</si>
  <si>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</si>
  <si>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</si>
  <si>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</si>
  <si>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</si>
  <si>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</si>
  <si>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</si>
  <si>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</si>
  <si>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</si>
  <si>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</si>
  <si>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</si>
  <si>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</si>
  <si>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</si>
  <si>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</si>
  <si>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</si>
  <si>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</si>
  <si>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</si>
  <si>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</si>
  <si>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</si>
  <si>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</si>
  <si>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</si>
  <si>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</si>
  <si>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</si>
  <si>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</si>
  <si>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</si>
  <si>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</si>
  <si>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</si>
  <si>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</si>
  <si>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</si>
  <si>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</si>
  <si>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</si>
  <si>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</si>
  <si>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</si>
  <si>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</si>
  <si>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</si>
  <si>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</si>
  <si>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</si>
  <si>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</si>
  <si>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</si>
  <si>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</si>
  <si>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</si>
  <si>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</si>
  <si>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</si>
  <si>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</si>
  <si>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</si>
  <si>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</si>
  <si>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</si>
  <si>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</si>
  <si>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</si>
  <si>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</si>
  <si>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</si>
  <si>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</si>
  <si>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</si>
  <si>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</si>
  <si>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</si>
  <si>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</si>
  <si>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</si>
  <si>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</si>
  <si>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</si>
  <si>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</si>
  <si>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</si>
  <si>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</si>
  <si>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</si>
  <si>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</si>
  <si>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</si>
  <si>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</si>
  <si>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</si>
  <si>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</si>
  <si>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</si>
  <si>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</si>
  <si>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</si>
  <si>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</si>
  <si>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</si>
  <si>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</si>
  <si>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</si>
  <si>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</si>
  <si>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</si>
  <si>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</si>
  <si>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</si>
  <si>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</si>
  <si>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</si>
  <si>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</si>
  <si>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</si>
  <si>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</si>
  <si>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</si>
  <si>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</si>
  <si>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</si>
  <si>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</si>
  <si>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</si>
  <si>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</si>
  <si>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</si>
  <si>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</si>
  <si>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</si>
  <si>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</si>
  <si>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</si>
  <si>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</si>
  <si>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</si>
  <si>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</si>
  <si>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</si>
  <si>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</si>
  <si>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</si>
  <si>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</si>
  <si>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</si>
  <si>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</si>
  <si>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</si>
  <si>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</si>
  <si>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</si>
  <si>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</si>
  <si>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</si>
  <si>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</si>
  <si>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</si>
  <si>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</si>
  <si>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</si>
  <si>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</si>
  <si>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</si>
  <si>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</si>
  <si>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</si>
  <si>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</si>
  <si>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</si>
  <si>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</si>
  <si>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</si>
  <si>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</si>
  <si>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</si>
  <si>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</si>
  <si>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</si>
  <si>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</si>
  <si>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</si>
  <si>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</si>
  <si>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</si>
  <si>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</si>
  <si>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</si>
  <si>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</si>
  <si>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</si>
  <si>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</si>
  <si>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</si>
  <si>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</si>
  <si>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</si>
  <si>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</si>
  <si>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</si>
  <si>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</si>
  <si>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</si>
  <si>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</si>
  <si>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</si>
  <si>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</si>
  <si>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</si>
  <si>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</si>
  <si>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</si>
  <si>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</si>
  <si>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</si>
  <si>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</si>
  <si>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</si>
  <si>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</si>
  <si>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</si>
  <si>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</si>
  <si>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</si>
  <si>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</si>
  <si>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</si>
  <si>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</si>
  <si>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</si>
  <si>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</si>
  <si>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</si>
  <si>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</si>
  <si>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</si>
  <si>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</si>
  <si>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</si>
  <si>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</si>
  <si>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</si>
  <si>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</si>
  <si>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</si>
  <si>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</si>
  <si>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</si>
  <si>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</si>
  <si>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</si>
  <si>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</si>
  <si>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</si>
  <si>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</si>
  <si>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</si>
  <si>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</si>
  <si>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</si>
  <si>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</si>
  <si>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</si>
  <si>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</si>
  <si>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</si>
  <si>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</si>
  <si>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</si>
  <si>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</si>
  <si>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</si>
  <si>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</si>
  <si>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</si>
  <si>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</si>
  <si>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</si>
  <si>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</si>
  <si>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</si>
  <si>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</si>
  <si>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</si>
  <si>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</si>
  <si>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</si>
  <si>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</si>
  <si>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</si>
  <si>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</si>
  <si>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</si>
  <si>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</si>
  <si>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</si>
  <si>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</si>
  <si>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</si>
  <si>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</si>
  <si>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</si>
  <si>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</si>
  <si>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</si>
  <si>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</si>
  <si>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</si>
  <si>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</si>
  <si>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</si>
  <si>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</si>
  <si>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</si>
  <si>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</si>
  <si>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</si>
  <si>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</si>
  <si>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</si>
  <si>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</si>
  <si>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</si>
  <si>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</si>
  <si>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</si>
  <si>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</si>
  <si>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</si>
  <si>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</si>
  <si>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</si>
  <si>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</si>
  <si>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</si>
  <si>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</si>
  <si>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</si>
  <si>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</si>
  <si>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</si>
  <si>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</si>
  <si>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</si>
  <si>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</si>
  <si>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</si>
  <si>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</si>
  <si>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</si>
  <si>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</si>
  <si>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</si>
  <si>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</si>
  <si>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</si>
  <si>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</si>
  <si>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</si>
  <si>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</si>
  <si>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</si>
  <si>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</si>
  <si>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</si>
  <si>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</si>
  <si>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</si>
  <si>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</si>
  <si>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</si>
  <si>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</si>
  <si>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</si>
  <si>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</si>
  <si>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</si>
  <si>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</si>
  <si>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</si>
  <si>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</si>
  <si>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</si>
  <si>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</si>
  <si>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</si>
  <si>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</si>
  <si>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</si>
  <si>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</si>
  <si>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</si>
  <si>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</si>
  <si>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</si>
  <si>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</si>
  <si>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</si>
  <si>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</si>
  <si>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</si>
  <si>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</si>
  <si>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</si>
  <si>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</si>
  <si>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</si>
  <si>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</si>
  <si>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</si>
  <si>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</si>
  <si>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</si>
  <si>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</si>
  <si>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</si>
  <si>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</si>
  <si>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</si>
  <si>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</si>
  <si>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</si>
  <si>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</si>
  <si>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</si>
  <si>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</si>
  <si>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</si>
  <si>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</si>
  <si>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</si>
  <si>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</si>
  <si>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</si>
  <si>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</si>
  <si>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</si>
  <si>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</si>
  <si>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</si>
  <si>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</si>
  <si>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</si>
  <si>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</si>
  <si>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</si>
  <si>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</si>
  <si>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</si>
  <si>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</si>
  <si>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</si>
  <si>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</si>
  <si>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</si>
  <si>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</si>
  <si>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</si>
  <si>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</si>
  <si>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</si>
  <si>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</si>
  <si>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</si>
  <si>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</si>
  <si>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</si>
  <si>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</si>
  <si>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</si>
  <si>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</si>
  <si>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</si>
  <si>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</si>
  <si>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</si>
  <si>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</si>
  <si>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</si>
  <si>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</si>
  <si>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</si>
  <si>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</si>
  <si>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</si>
  <si>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</si>
  <si>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</si>
  <si>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</si>
  <si>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</si>
  <si>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</si>
  <si>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</si>
  <si>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</si>
  <si>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</si>
  <si>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</si>
  <si>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</si>
  <si>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</si>
  <si>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</si>
  <si>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</si>
  <si>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</si>
  <si>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</si>
  <si>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</si>
  <si>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</si>
  <si>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</si>
  <si>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</si>
  <si>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</si>
  <si>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</si>
  <si>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</si>
  <si>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</si>
  <si>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</si>
  <si>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</si>
  <si>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</si>
  <si>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</si>
  <si>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</si>
  <si>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</si>
  <si>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</si>
  <si>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</si>
  <si>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</si>
  <si>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</si>
  <si>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</si>
  <si>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</si>
  <si>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</si>
  <si>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</si>
  <si>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</si>
  <si>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</si>
  <si>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</si>
  <si>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</si>
  <si>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</si>
  <si>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</si>
  <si>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</si>
  <si>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</si>
  <si>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</si>
  <si>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</si>
  <si>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</si>
  <si>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</si>
  <si>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</si>
  <si>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</si>
  <si>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</si>
  <si>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</si>
  <si>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</si>
  <si>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</si>
  <si>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</si>
  <si>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</si>
  <si>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</si>
  <si>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</si>
  <si>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</si>
  <si>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</si>
  <si>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</si>
  <si>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</si>
  <si>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</si>
  <si>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</si>
  <si>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</si>
  <si>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</si>
  <si>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</si>
  <si>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</si>
  <si>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</si>
  <si>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</si>
  <si>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</si>
  <si>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</si>
  <si>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</si>
  <si>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</si>
  <si>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</si>
  <si>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</si>
  <si>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</si>
  <si>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</si>
  <si>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</si>
  <si>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</si>
  <si>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</si>
  <si>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</si>
  <si>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</si>
  <si>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</si>
  <si>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</si>
  <si>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</si>
  <si>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</si>
  <si>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</si>
  <si>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</si>
  <si>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</si>
  <si>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</si>
  <si>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</si>
  <si>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</si>
  <si>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</si>
  <si>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</si>
  <si>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</si>
  <si>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</si>
  <si>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</si>
  <si>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</si>
  <si>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</si>
  <si>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</si>
  <si>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</si>
  <si>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</si>
  <si>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</si>
  <si>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</si>
  <si>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</si>
  <si>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</si>
  <si>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</si>
  <si>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</si>
  <si>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</si>
  <si>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</si>
  <si>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</si>
  <si>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</si>
  <si>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</si>
  <si>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</si>
  <si>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</si>
  <si>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</si>
  <si>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</si>
  <si>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</si>
  <si>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</si>
  <si>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</si>
  <si>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</si>
  <si>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</si>
  <si>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</si>
  <si>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</si>
  <si>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</si>
  <si>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</si>
  <si>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</si>
  <si>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</si>
  <si>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</si>
  <si>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</si>
  <si>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</si>
  <si>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</si>
  <si>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</si>
  <si>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</si>
  <si>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</si>
  <si>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</si>
  <si>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</si>
  <si>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</si>
  <si>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</si>
  <si>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</si>
  <si>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</si>
  <si>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</si>
  <si>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</si>
  <si>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</si>
  <si>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</si>
  <si>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</si>
  <si>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</si>
  <si>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</si>
  <si>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</si>
  <si>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</si>
  <si>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</si>
  <si>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</si>
  <si>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</si>
  <si>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</si>
  <si>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</si>
  <si>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</si>
  <si>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</si>
  <si>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</si>
  <si>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</si>
  <si>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</si>
  <si>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</si>
  <si>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</si>
  <si>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</si>
  <si>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</si>
  <si>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</si>
  <si>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</si>
  <si>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</si>
  <si>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</si>
  <si>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</si>
  <si>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</si>
  <si>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</si>
  <si>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</si>
  <si>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</si>
  <si>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</si>
  <si>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</si>
  <si>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</si>
  <si>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</si>
  <si>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</si>
  <si>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</si>
  <si>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</si>
  <si>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</si>
  <si>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</si>
  <si>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</si>
  <si>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</si>
  <si>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</si>
  <si>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</si>
  <si>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</si>
  <si>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</si>
  <si>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</si>
  <si>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</si>
  <si>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</si>
  <si>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</si>
  <si>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</si>
  <si>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</si>
  <si>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</si>
  <si>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</si>
  <si>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</si>
  <si>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</si>
  <si>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</si>
  <si>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</si>
  <si>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</si>
  <si>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</si>
  <si>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</si>
  <si>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</si>
  <si>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</si>
  <si>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</si>
  <si>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</si>
  <si>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</si>
  <si>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</si>
  <si>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</si>
  <si>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</si>
  <si>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</si>
  <si>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</si>
  <si>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</si>
  <si>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</si>
  <si>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</si>
  <si>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</si>
  <si>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</si>
  <si>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</si>
  <si>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</si>
  <si>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</si>
  <si>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</si>
  <si>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</si>
  <si>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</si>
  <si>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</si>
  <si>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</si>
  <si>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</si>
  <si>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</si>
  <si>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</si>
  <si>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</si>
  <si>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</si>
  <si>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</si>
  <si>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</si>
  <si>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</si>
  <si>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</si>
  <si>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</si>
  <si>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</si>
  <si>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</si>
  <si>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</si>
  <si>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</si>
  <si>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</si>
  <si>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</si>
  <si>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</si>
  <si>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</si>
  <si>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</si>
  <si>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</si>
  <si>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</si>
  <si>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</si>
  <si>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</si>
  <si>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</si>
  <si>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</si>
  <si>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</si>
  <si>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</si>
  <si>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</si>
  <si>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</si>
  <si>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</si>
  <si>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</si>
  <si>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</si>
  <si>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</si>
  <si>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</si>
  <si>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</si>
  <si>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</si>
  <si>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</si>
  <si>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</si>
  <si>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</si>
  <si>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</si>
  <si>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</si>
  <si>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</si>
  <si>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</si>
  <si>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</si>
  <si>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</si>
  <si>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</si>
  <si>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</si>
  <si>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</si>
  <si>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</si>
  <si>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</si>
  <si>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</si>
  <si>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</si>
  <si>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</si>
  <si>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</si>
  <si>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</si>
  <si>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</si>
  <si>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</si>
  <si>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</si>
  <si>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</si>
  <si>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</si>
  <si>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</si>
  <si>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</si>
  <si>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</si>
  <si>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</si>
  <si>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</si>
  <si>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</si>
  <si>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</si>
  <si>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</si>
  <si>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</si>
  <si>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</si>
  <si>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</si>
  <si>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</si>
  <si>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</si>
  <si>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</si>
  <si>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</si>
  <si>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</si>
  <si>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</si>
  <si>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</si>
  <si>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</si>
  <si>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</si>
  <si>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</si>
  <si>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</si>
  <si>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</si>
  <si>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</si>
  <si>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</si>
  <si>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</si>
  <si>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</si>
  <si>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</si>
  <si>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</si>
  <si>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</si>
  <si>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</si>
  <si>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</si>
  <si>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</si>
  <si>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</si>
  <si>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</si>
  <si>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</si>
  <si>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</si>
  <si>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</si>
  <si>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</si>
  <si>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</si>
  <si>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</si>
  <si>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</si>
  <si>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</si>
  <si>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</si>
  <si>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</si>
  <si>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</si>
  <si>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</si>
  <si>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</si>
  <si>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</si>
  <si>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</si>
  <si>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</si>
  <si>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</si>
  <si>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</si>
  <si>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</si>
  <si>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</si>
  <si>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</si>
  <si>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</si>
  <si>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</si>
  <si>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</si>
  <si>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</si>
  <si>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</si>
  <si>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</si>
  <si>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</si>
  <si>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</si>
  <si>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</si>
  <si>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</si>
  <si>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</si>
  <si>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</si>
  <si>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</si>
  <si>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</si>
  <si>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</si>
  <si>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</si>
  <si>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</si>
  <si>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</si>
  <si>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</si>
  <si>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</si>
  <si>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</si>
  <si>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</si>
  <si>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</si>
  <si>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</si>
  <si>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</si>
  <si>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</si>
  <si>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</si>
  <si>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</si>
  <si>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</si>
  <si>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</si>
  <si>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</si>
  <si>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</si>
  <si>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</si>
  <si>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</si>
  <si>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</si>
  <si>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</si>
  <si>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</si>
  <si>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</si>
  <si>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</si>
  <si>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</si>
  <si>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</si>
  <si>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</si>
  <si>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</si>
  <si>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</si>
  <si>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</si>
  <si>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</si>
  <si>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</si>
  <si>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</si>
  <si>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</si>
  <si>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</si>
  <si>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</si>
  <si>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</si>
  <si>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</si>
  <si>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</si>
  <si>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</si>
  <si>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</si>
  <si>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</si>
  <si>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</si>
  <si>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</si>
  <si>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</si>
  <si>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</si>
  <si>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</si>
  <si>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</si>
  <si>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</si>
  <si>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</si>
  <si>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</si>
  <si>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</si>
  <si>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</si>
  <si>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</si>
  <si>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</si>
  <si>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</si>
  <si>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</si>
  <si>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</si>
  <si>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</si>
  <si>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</si>
  <si>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</si>
  <si>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</si>
  <si>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</si>
  <si>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</si>
  <si>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</si>
  <si>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</si>
  <si>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</si>
  <si>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</si>
  <si>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</si>
  <si>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</si>
  <si>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</si>
  <si>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</si>
  <si>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</si>
  <si>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</si>
  <si>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</si>
  <si>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</si>
  <si>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</si>
  <si>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</si>
  <si>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</si>
  <si>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</si>
  <si>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</si>
  <si>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</si>
  <si>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</si>
  <si>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</si>
  <si>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</si>
  <si>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</si>
  <si>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</si>
  <si>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</si>
  <si>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</si>
  <si>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</si>
  <si>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</si>
  <si>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</si>
  <si>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</si>
  <si>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</si>
  <si>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</si>
  <si>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</si>
  <si>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</si>
  <si>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</si>
  <si>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</si>
  <si>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</si>
  <si>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</si>
  <si>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</si>
  <si>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</si>
  <si>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</si>
  <si>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</si>
  <si>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</si>
  <si>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</si>
  <si>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</si>
  <si>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</si>
  <si>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</si>
  <si>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</si>
  <si>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</si>
  <si>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</si>
  <si>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</si>
  <si>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</si>
  <si>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</si>
  <si>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</si>
  <si>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</si>
  <si>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</si>
  <si>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</si>
  <si>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</si>
  <si>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</si>
  <si>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</si>
  <si>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</si>
  <si>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</si>
  <si>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</si>
  <si>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</si>
  <si>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</si>
  <si>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</si>
  <si>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</si>
  <si>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</si>
  <si>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</si>
  <si>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</si>
  <si>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</si>
  <si>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</si>
  <si>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</si>
  <si>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</si>
  <si>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</si>
  <si>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</si>
  <si>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</si>
  <si>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</si>
  <si>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</si>
  <si>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</si>
  <si>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</si>
  <si>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</si>
  <si>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</si>
  <si>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</si>
  <si>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</si>
  <si>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</si>
  <si>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</si>
  <si>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</si>
  <si>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</si>
  <si>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</si>
  <si>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</si>
  <si>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</si>
  <si>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</si>
  <si>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</si>
  <si>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</si>
  <si>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</si>
  <si>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</si>
  <si>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</si>
  <si>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</si>
  <si>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</si>
  <si>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</si>
  <si>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</si>
  <si>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</si>
  <si>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</si>
  <si>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</si>
  <si>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</si>
  <si>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</si>
  <si>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</si>
  <si>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</si>
  <si>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</si>
  <si>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</si>
  <si>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</si>
  <si>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</si>
  <si>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</si>
  <si>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</si>
  <si>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</si>
  <si>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</si>
  <si>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</si>
  <si>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</si>
  <si>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</si>
  <si>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</si>
  <si>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</si>
  <si>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</si>
  <si>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</si>
  <si>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</si>
  <si>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</si>
  <si>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</si>
  <si>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</si>
  <si>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</si>
  <si>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</si>
  <si>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</si>
  <si>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</si>
  <si>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</si>
  <si>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</si>
  <si>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</si>
  <si>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</si>
  <si>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</si>
  <si>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</si>
  <si>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</si>
  <si>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</si>
  <si>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</si>
  <si>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</si>
  <si>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</si>
  <si>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</si>
  <si>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</si>
  <si>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</si>
  <si>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</si>
  <si>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</si>
  <si>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</si>
  <si>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</si>
  <si>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</si>
  <si>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</si>
  <si>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</si>
  <si>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</si>
  <si>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</si>
  <si>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</si>
  <si>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</si>
  <si>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</si>
  <si>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</si>
  <si>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</si>
  <si>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</si>
  <si>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</si>
  <si>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</si>
  <si>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</si>
  <si>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</si>
  <si>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</si>
  <si>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</si>
  <si>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</si>
  <si>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</si>
  <si>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</si>
  <si>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</si>
  <si>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</si>
  <si>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</si>
  <si>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</si>
  <si>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</si>
  <si>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</si>
  <si>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</si>
  <si>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</si>
  <si>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</si>
  <si>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</si>
  <si>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</si>
  <si>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</si>
  <si>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</si>
  <si>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</si>
  <si>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</si>
  <si>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</si>
  <si>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</si>
  <si>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</si>
  <si>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</si>
  <si>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</si>
  <si>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</si>
  <si>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</si>
  <si>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</si>
  <si>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</si>
  <si>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</si>
  <si>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</si>
  <si>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</si>
  <si>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</si>
  <si>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</si>
  <si>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</si>
  <si>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</si>
  <si>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</si>
  <si>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</si>
  <si>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</si>
  <si>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</si>
  <si>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</si>
  <si>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</si>
  <si>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</si>
  <si>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</si>
  <si>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</si>
  <si>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</si>
  <si>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</si>
  <si>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</si>
  <si>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</si>
  <si>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</si>
  <si>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</si>
  <si>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</si>
  <si>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</si>
  <si>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</si>
  <si>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</si>
  <si>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</si>
  <si>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</si>
  <si>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</si>
  <si>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</si>
  <si>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</si>
  <si>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</si>
  <si>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</si>
  <si>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</si>
  <si>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</si>
  <si>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</si>
  <si>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</si>
  <si>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</si>
  <si>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</si>
  <si>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</si>
  <si>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</si>
  <si>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</si>
  <si>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</si>
  <si>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</si>
  <si>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</si>
  <si>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</si>
  <si>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</si>
  <si>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</si>
  <si>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</si>
  <si>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</si>
  <si>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</si>
  <si>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</si>
  <si>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</si>
  <si>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</si>
  <si>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</si>
  <si>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</si>
  <si>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</si>
  <si>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</si>
  <si>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</si>
  <si>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</si>
  <si>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</si>
  <si>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</si>
  <si>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</si>
  <si>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</si>
  <si>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</si>
  <si>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</si>
  <si>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</si>
  <si>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</si>
  <si>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</si>
  <si>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</si>
  <si>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</si>
  <si>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</si>
  <si>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</si>
  <si>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</si>
  <si>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</si>
  <si>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</si>
  <si>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</si>
  <si>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</si>
  <si>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</si>
  <si>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</si>
  <si>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</si>
  <si>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</si>
  <si>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</si>
  <si>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</si>
  <si>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</si>
  <si>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</si>
  <si>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</si>
  <si>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</si>
  <si>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</si>
  <si>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</si>
  <si>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</si>
  <si>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</si>
  <si>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</si>
  <si>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</si>
  <si>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</si>
  <si>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</si>
  <si>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</si>
  <si>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</si>
  <si>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</si>
  <si>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</si>
  <si>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</si>
  <si>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</si>
  <si>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</si>
  <si>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</si>
  <si>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</si>
  <si>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</si>
  <si>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</si>
  <si>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</si>
  <si>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</si>
  <si>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</si>
  <si>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</si>
  <si>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</si>
  <si>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</si>
  <si>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</si>
  <si>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</si>
  <si>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</si>
  <si>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</si>
  <si>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</si>
  <si>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</si>
  <si>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</si>
  <si>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</si>
  <si>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</si>
  <si>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</si>
  <si>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</si>
  <si>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</si>
  <si>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</si>
  <si>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</si>
  <si>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</si>
  <si>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</si>
  <si>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</si>
  <si>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</si>
  <si>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</si>
  <si>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</si>
  <si>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</si>
  <si>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</si>
  <si>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</si>
  <si>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</si>
  <si>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</si>
  <si>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</si>
  <si>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</si>
  <si>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</si>
  <si>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</si>
  <si>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</si>
  <si>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</si>
  <si>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</si>
  <si>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</si>
  <si>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</si>
  <si>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</si>
  <si>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</si>
  <si>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</si>
  <si>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</si>
  <si>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</si>
  <si>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</si>
  <si>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</si>
  <si>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</si>
  <si>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</si>
  <si>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</si>
  <si>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</si>
  <si>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</si>
  <si>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</si>
  <si>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</si>
  <si>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</si>
  <si>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</si>
  <si>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</si>
  <si>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</si>
  <si>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</si>
  <si>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</si>
  <si>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</si>
  <si>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</si>
  <si>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</si>
  <si>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</si>
  <si>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</si>
  <si>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</si>
  <si>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</si>
  <si>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</si>
  <si>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</si>
  <si>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</si>
  <si>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</si>
  <si>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</si>
  <si>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</si>
  <si>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</si>
  <si>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</si>
  <si>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</si>
  <si>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</si>
  <si>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</si>
  <si>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</si>
  <si>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</si>
  <si>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</si>
  <si>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</si>
  <si>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</si>
  <si>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</si>
  <si>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</si>
  <si>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</si>
  <si>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</si>
  <si>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</si>
  <si>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</si>
  <si>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</si>
  <si>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</si>
  <si>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</si>
  <si>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</si>
  <si>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</si>
  <si>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</si>
  <si>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</si>
  <si>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</si>
  <si>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</si>
  <si>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</si>
  <si>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</si>
  <si>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</si>
  <si>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</si>
  <si>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</si>
  <si>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</si>
  <si>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</si>
  <si>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</si>
  <si>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</si>
  <si>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</si>
  <si>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</si>
  <si>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</si>
  <si>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</si>
  <si>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</si>
  <si>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</si>
  <si>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</si>
  <si>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</si>
  <si>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</si>
  <si>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</si>
  <si>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</si>
  <si>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</si>
  <si>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</si>
  <si>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</si>
  <si>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</si>
  <si>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</si>
  <si>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</si>
  <si>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</si>
  <si>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</si>
  <si>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</si>
  <si>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</si>
  <si>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</si>
  <si>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</si>
  <si>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</si>
  <si>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</si>
  <si>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</si>
  <si>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</si>
  <si>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</si>
  <si>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</si>
  <si>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</si>
  <si>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</si>
  <si>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</si>
  <si>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</si>
  <si>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</si>
  <si>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</si>
  <si>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</si>
  <si>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</si>
  <si>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</si>
  <si>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</si>
  <si>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</si>
  <si>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</si>
  <si>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</si>
  <si>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</si>
  <si>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</si>
  <si>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</si>
  <si>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</si>
  <si>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</si>
  <si>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</si>
  <si>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</si>
  <si>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</si>
  <si>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</si>
  <si>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</si>
  <si>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</si>
  <si>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</si>
  <si>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</si>
  <si>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</si>
  <si>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</si>
  <si>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</si>
  <si>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</si>
  <si>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</si>
  <si>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</si>
  <si>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</si>
  <si>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</si>
  <si>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</si>
  <si>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</si>
  <si>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</si>
  <si>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</si>
  <si>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</si>
  <si>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</si>
  <si>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</si>
  <si>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</si>
  <si>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</si>
  <si>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</si>
  <si>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</si>
  <si>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</si>
  <si>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</si>
  <si>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</si>
  <si>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</si>
  <si>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</si>
  <si>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</si>
  <si>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</si>
  <si>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</si>
  <si>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</si>
  <si>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</si>
  <si>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</si>
  <si>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</si>
  <si>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</si>
  <si>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</si>
  <si>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</si>
  <si>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</si>
  <si>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</si>
  <si>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</si>
  <si>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</si>
  <si>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</si>
  <si>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</si>
  <si>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</si>
  <si>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</si>
  <si>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</si>
  <si>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</si>
  <si>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</si>
  <si>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</si>
  <si>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</si>
  <si>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</si>
  <si>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</si>
  <si>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</si>
  <si>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</si>
  <si>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</si>
  <si>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</si>
  <si>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</si>
  <si>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</si>
  <si>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</si>
  <si>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</si>
  <si>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</si>
  <si>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</si>
  <si>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</si>
  <si>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</si>
  <si>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</si>
  <si>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</si>
  <si>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</si>
  <si>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</si>
  <si>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</si>
  <si>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</si>
  <si>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</si>
  <si>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</si>
  <si>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</si>
  <si>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</si>
  <si>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</si>
  <si>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</si>
  <si>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</si>
  <si>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</si>
  <si>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</si>
  <si>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</si>
  <si>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</si>
  <si>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</si>
  <si>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</si>
  <si>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</si>
  <si>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</si>
  <si>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</si>
  <si>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</si>
  <si>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</si>
  <si>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</si>
  <si>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</si>
  <si>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</si>
  <si>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</si>
  <si>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</si>
  <si>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</si>
  <si>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</si>
  <si>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</si>
  <si>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</si>
  <si>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</si>
  <si>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</si>
  <si>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</si>
  <si>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</si>
  <si>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</si>
  <si>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</si>
  <si>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</si>
  <si>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</si>
  <si>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</si>
  <si>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</si>
  <si>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</si>
  <si>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</si>
  <si>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</si>
  <si>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</si>
  <si>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</si>
  <si>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</si>
  <si>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</si>
  <si>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</si>
  <si>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</si>
  <si>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</si>
  <si>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</si>
  <si>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</si>
  <si>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</si>
  <si>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</si>
  <si>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</si>
  <si>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</si>
  <si>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</si>
  <si>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</si>
  <si>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</si>
  <si>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</si>
  <si>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</si>
  <si>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</si>
  <si>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</si>
  <si>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</si>
  <si>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</si>
  <si>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</si>
  <si>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</si>
  <si>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</si>
  <si>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</si>
  <si>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</si>
  <si>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</si>
  <si>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</si>
  <si>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</si>
  <si>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</si>
  <si>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</si>
  <si>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</si>
  <si>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</si>
  <si>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</si>
  <si>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</si>
  <si>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</si>
  <si>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</si>
  <si>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</si>
  <si>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</si>
  <si>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</si>
  <si>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</si>
  <si>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</si>
  <si>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</si>
  <si>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</si>
  <si>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</si>
  <si>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</si>
  <si>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</si>
  <si>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</si>
  <si>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</si>
  <si>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</si>
  <si>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</si>
  <si>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</si>
  <si>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</si>
  <si>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</si>
  <si>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</si>
  <si>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</si>
  <si>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</si>
  <si>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</si>
  <si>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</si>
  <si>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</si>
  <si>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</si>
  <si>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</si>
  <si>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</si>
  <si>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</si>
  <si>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</si>
  <si>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</si>
  <si>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</si>
  <si>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</si>
  <si>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</si>
  <si>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</si>
  <si>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</si>
  <si>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</si>
  <si>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</si>
  <si>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</si>
  <si>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</si>
  <si>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</si>
  <si>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</si>
  <si>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</si>
  <si>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</si>
  <si>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</si>
  <si>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</si>
  <si>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</si>
  <si>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</si>
  <si>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</si>
  <si>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</si>
  <si>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</si>
  <si>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</si>
  <si>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</si>
  <si>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</si>
  <si>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</si>
  <si>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</si>
  <si>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</si>
  <si>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</si>
  <si>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</si>
  <si>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</si>
  <si>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</si>
  <si>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</si>
  <si>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</si>
  <si>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</si>
  <si>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</si>
  <si>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</si>
  <si>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</si>
  <si>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</si>
  <si>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</si>
  <si>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</si>
  <si>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</si>
  <si>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</si>
  <si>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</si>
  <si>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</si>
  <si>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</si>
  <si>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</si>
  <si>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</si>
  <si>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</si>
  <si>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</si>
  <si>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</si>
  <si>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</si>
  <si>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</si>
  <si>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</si>
  <si>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</si>
  <si>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</si>
  <si>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</si>
  <si>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</si>
  <si>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</si>
  <si>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</si>
  <si>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</si>
  <si>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</si>
  <si>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</si>
  <si>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</si>
  <si>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</si>
  <si>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</si>
  <si>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</si>
  <si>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</si>
  <si>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</si>
  <si>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</si>
  <si>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</si>
  <si>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</si>
  <si>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</si>
  <si>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</si>
  <si>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</si>
  <si>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</si>
  <si>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</si>
  <si>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</si>
  <si>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</si>
  <si>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</si>
  <si>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</si>
  <si>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</si>
  <si>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</si>
  <si>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</si>
  <si>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</si>
  <si>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</si>
  <si>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</si>
  <si>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</si>
  <si>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</si>
  <si>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</si>
  <si>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</si>
  <si>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</si>
  <si>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</si>
  <si>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</si>
  <si>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</si>
  <si>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</si>
  <si>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</si>
  <si>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</si>
  <si>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</si>
  <si>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</si>
  <si>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</si>
  <si>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</si>
  <si>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</si>
  <si>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</si>
  <si>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</si>
  <si>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</si>
  <si>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</si>
  <si>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</si>
  <si>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</si>
  <si>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</si>
  <si>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</si>
  <si>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</si>
  <si>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</si>
  <si>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</si>
  <si>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</si>
  <si>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</si>
  <si>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</si>
  <si>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</si>
  <si>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</si>
  <si>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</si>
  <si>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</si>
  <si>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</si>
  <si>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</si>
  <si>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</si>
  <si>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</si>
  <si>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</si>
  <si>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</si>
  <si>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</si>
  <si>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</si>
  <si>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</si>
  <si>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</si>
  <si>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</si>
  <si>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</si>
  <si>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</si>
  <si>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</si>
  <si>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</si>
  <si>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</si>
  <si>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</si>
  <si>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</si>
  <si>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</si>
  <si>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</si>
  <si>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</si>
  <si>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</si>
  <si>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</si>
  <si>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</si>
  <si>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</si>
  <si>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</si>
  <si>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</si>
  <si>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</si>
  <si>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</si>
  <si>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</si>
  <si>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</si>
  <si>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</si>
  <si>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</si>
  <si>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</si>
  <si>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</si>
  <si>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</si>
  <si>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</si>
  <si>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</si>
  <si>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</si>
  <si>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</si>
  <si>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</si>
  <si>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</si>
  <si>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</si>
  <si>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</si>
  <si>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</si>
  <si>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</si>
  <si>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</si>
  <si>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</si>
  <si>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</si>
  <si>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</si>
  <si>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</si>
  <si>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</si>
  <si>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</si>
  <si>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</si>
  <si>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</si>
  <si>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</si>
  <si>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</si>
  <si>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</si>
  <si>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</si>
  <si>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</si>
  <si>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</si>
  <si>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</si>
  <si>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</si>
  <si>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</si>
  <si>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</si>
  <si>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</si>
  <si>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</si>
  <si>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</si>
  <si>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</si>
  <si>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</si>
  <si>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</si>
  <si>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</si>
  <si>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</si>
  <si>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</si>
  <si>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</si>
  <si>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</si>
  <si>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</si>
  <si>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</si>
  <si>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</si>
  <si>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</si>
  <si>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</si>
  <si>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</si>
  <si>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</si>
  <si>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</si>
  <si>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</si>
  <si>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</si>
  <si>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</si>
  <si>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</si>
  <si>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</si>
  <si>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</si>
  <si>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</si>
  <si>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</si>
  <si>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</si>
  <si>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</si>
  <si>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</si>
  <si>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</si>
  <si>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</si>
  <si>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</si>
  <si>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</si>
  <si>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</si>
  <si>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</si>
  <si>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</si>
  <si>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</si>
  <si>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</si>
  <si>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</si>
  <si>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</si>
  <si>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</si>
  <si>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</si>
  <si>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</si>
  <si>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</si>
  <si>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</si>
  <si>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</si>
  <si>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</si>
  <si>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</si>
  <si>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</si>
  <si>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</si>
  <si>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</si>
  <si>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</si>
  <si>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</si>
  <si>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</si>
  <si>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</si>
  <si>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</si>
  <si>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</si>
  <si>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</si>
  <si>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</si>
  <si>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</si>
  <si>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</si>
  <si>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</si>
  <si>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</si>
  <si>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</si>
  <si>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</si>
  <si>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</si>
  <si>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</si>
  <si>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</si>
  <si>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</si>
  <si>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</si>
  <si>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</si>
  <si>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</si>
  <si>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</si>
  <si>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</si>
  <si>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</si>
  <si>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</si>
  <si>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</si>
  <si>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</si>
  <si>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</si>
  <si>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</si>
  <si>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</si>
  <si>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</si>
  <si>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</si>
  <si>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</si>
  <si>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</si>
  <si>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</si>
  <si>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</si>
  <si>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</si>
  <si>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</si>
  <si>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</si>
  <si>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</si>
  <si>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</si>
  <si>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</si>
  <si>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</si>
  <si>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</si>
  <si>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</si>
  <si>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</si>
  <si>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</si>
  <si>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</si>
  <si>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</si>
  <si>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</si>
  <si>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</si>
  <si>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</si>
  <si>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</si>
  <si>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</si>
  <si>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</si>
  <si>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</si>
  <si>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</si>
  <si>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</si>
  <si>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</si>
  <si>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</si>
  <si>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</si>
  <si>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</si>
  <si>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</si>
  <si>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</si>
  <si>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</si>
  <si>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</si>
  <si>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</si>
  <si>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</si>
  <si>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</si>
  <si>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</si>
  <si>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</si>
  <si>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</si>
  <si>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</si>
  <si>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</si>
  <si>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</si>
  <si>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</si>
  <si>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</si>
  <si>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</si>
  <si>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</si>
  <si>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</si>
  <si>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</si>
  <si>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</si>
  <si>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</si>
  <si>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</si>
  <si>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</si>
  <si>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</si>
  <si>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</si>
  <si>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</si>
  <si>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</si>
  <si>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</si>
  <si>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</si>
  <si>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</si>
  <si>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</si>
  <si>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</si>
  <si>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</si>
  <si>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</si>
  <si>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</si>
  <si>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</si>
  <si>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</si>
  <si>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</si>
  <si>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</si>
  <si>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</si>
  <si>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</si>
  <si>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</si>
  <si>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</si>
  <si>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</si>
  <si>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</si>
  <si>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</si>
  <si>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</si>
  <si>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</si>
  <si>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</si>
  <si>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</si>
  <si>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</si>
  <si>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</si>
  <si>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</si>
  <si>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</si>
  <si>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</si>
  <si>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</si>
  <si>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</si>
  <si>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</si>
  <si>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</si>
  <si>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</si>
  <si>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</si>
  <si>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</si>
  <si>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</si>
  <si>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</si>
  <si>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</si>
  <si>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</si>
  <si>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</si>
  <si>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</si>
  <si>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</si>
  <si>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</si>
  <si>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</si>
  <si>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</si>
  <si>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</si>
  <si>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</si>
  <si>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</si>
  <si>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</si>
  <si>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</si>
  <si>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</si>
  <si>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</si>
  <si>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</si>
  <si>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</si>
  <si>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</si>
  <si>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</si>
  <si>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</si>
  <si>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</si>
  <si>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</si>
  <si>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</si>
  <si>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</si>
  <si>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</si>
  <si>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</si>
  <si>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</si>
  <si>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</si>
  <si>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</si>
  <si>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</si>
  <si>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</si>
  <si>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</si>
  <si>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</si>
  <si>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</si>
  <si>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</si>
  <si>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</si>
  <si>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</si>
  <si>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</si>
  <si>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</si>
  <si>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</si>
  <si>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</si>
  <si>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</si>
  <si>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</si>
  <si>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</si>
  <si>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</si>
  <si>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</si>
  <si>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</si>
  <si>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</si>
  <si>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</si>
  <si>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</si>
  <si>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</si>
  <si>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</si>
  <si>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</si>
  <si>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</si>
  <si>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</si>
  <si>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</si>
  <si>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</si>
  <si>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</si>
  <si>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</si>
  <si>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</si>
  <si>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</si>
  <si>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</si>
  <si>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</si>
  <si>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</si>
  <si>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</si>
  <si>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</si>
  <si>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</si>
  <si>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</si>
  <si>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</si>
  <si>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</si>
  <si>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</si>
  <si>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</si>
  <si>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</si>
  <si>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</si>
  <si>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</si>
  <si>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</si>
  <si>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</si>
  <si>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</si>
  <si>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</si>
  <si>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</si>
  <si>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</si>
  <si>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</si>
  <si>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</si>
  <si>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</si>
  <si>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</si>
  <si>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</si>
  <si>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</si>
  <si>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</si>
  <si>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</si>
  <si>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</si>
  <si>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</si>
  <si>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</si>
  <si>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</si>
  <si>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</si>
  <si>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</si>
  <si>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</si>
  <si>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</si>
  <si>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</si>
  <si>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</si>
  <si>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</si>
  <si>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</si>
  <si>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</si>
  <si>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</si>
  <si>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</si>
  <si>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</si>
  <si>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</si>
  <si>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</si>
  <si>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</si>
  <si>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</si>
  <si>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</si>
  <si>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</si>
  <si>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</si>
  <si>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</si>
  <si>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</si>
  <si>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</si>
  <si>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</si>
  <si>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</si>
  <si>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</si>
  <si>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</si>
  <si>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</si>
  <si>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</si>
  <si>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</si>
  <si>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</si>
  <si>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</si>
  <si>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</si>
  <si>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</si>
  <si>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</si>
  <si>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</si>
  <si>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</si>
  <si>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</si>
  <si>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</si>
  <si>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</si>
  <si>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</si>
  <si>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</si>
  <si>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</si>
  <si>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</si>
  <si>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</si>
  <si>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</si>
  <si>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</si>
  <si>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</si>
  <si>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</si>
  <si>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</si>
  <si>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</si>
  <si>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</si>
  <si>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</si>
  <si>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</si>
  <si>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</si>
  <si>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</si>
  <si>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</si>
  <si>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</si>
  <si>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</si>
  <si>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</si>
  <si>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</si>
  <si>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</si>
  <si>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</si>
  <si>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</si>
  <si>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</si>
  <si>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</si>
  <si>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</si>
  <si>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</si>
  <si>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</si>
  <si>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</si>
  <si>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</si>
  <si>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</si>
  <si>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</si>
  <si>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</si>
  <si>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</si>
  <si>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</si>
  <si>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</si>
  <si>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</si>
  <si>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</si>
  <si>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</si>
  <si>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</si>
  <si>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</si>
  <si>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</si>
  <si>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</si>
  <si>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</si>
  <si>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</si>
  <si>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</si>
  <si>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</si>
  <si>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</si>
  <si>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</si>
  <si>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</si>
  <si>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</si>
  <si>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</si>
  <si>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</si>
  <si>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</si>
  <si>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</si>
  <si>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</si>
  <si>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</si>
  <si>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</si>
  <si>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</si>
  <si>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</si>
  <si>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</si>
  <si>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</si>
  <si>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</si>
  <si>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</si>
  <si>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</si>
  <si>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</si>
  <si>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</si>
  <si>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</si>
  <si>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</si>
  <si>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</si>
  <si>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</si>
  <si>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</si>
  <si>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</si>
  <si>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</si>
  <si>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</si>
  <si>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</si>
  <si>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</si>
  <si>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</si>
  <si>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</si>
  <si>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</si>
  <si>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</si>
  <si>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</si>
  <si>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</si>
  <si>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</si>
  <si>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</si>
  <si>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</si>
  <si>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</si>
  <si>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</si>
  <si>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</si>
  <si>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</si>
  <si>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</si>
  <si>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</si>
  <si>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</si>
  <si>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</si>
  <si>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</si>
  <si>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</si>
  <si>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</si>
  <si>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</si>
  <si>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</si>
  <si>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</si>
  <si>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</si>
  <si>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</si>
  <si>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</si>
  <si>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</si>
  <si>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</si>
  <si>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</si>
  <si>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</si>
  <si>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</si>
  <si>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</si>
  <si>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</si>
  <si>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</si>
  <si>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</si>
  <si>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</si>
  <si>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</si>
  <si>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</si>
  <si>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</si>
  <si>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</si>
  <si>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</si>
  <si>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</si>
  <si>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</si>
  <si>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</si>
  <si>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</si>
  <si>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</si>
  <si>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</si>
  <si>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</si>
  <si>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</si>
  <si>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</si>
  <si>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</si>
  <si>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</si>
  <si>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</si>
  <si>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</si>
  <si>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</si>
  <si>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</si>
  <si>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</si>
  <si>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</si>
  <si>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</si>
  <si>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</si>
  <si>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</si>
  <si>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</si>
  <si>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</si>
  <si>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</si>
  <si>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</si>
  <si>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</si>
  <si>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</si>
  <si>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</si>
  <si>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</si>
  <si>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</si>
  <si>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</si>
  <si>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</si>
  <si>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</si>
  <si>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</si>
  <si>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</si>
  <si>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</si>
  <si>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</si>
  <si>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</si>
  <si>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</si>
  <si>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</si>
  <si>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</si>
  <si>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</si>
  <si>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</si>
  <si>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</si>
  <si>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</si>
  <si>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</si>
  <si>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</si>
  <si>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</si>
  <si>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</si>
  <si>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</si>
  <si>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</si>
  <si>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</si>
  <si>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</si>
  <si>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</si>
  <si>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</si>
  <si>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</si>
  <si>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</si>
  <si>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</si>
  <si>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</si>
  <si>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</si>
  <si>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</si>
  <si>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</si>
  <si>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</si>
  <si>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</si>
  <si>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</si>
  <si>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</si>
  <si>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</si>
  <si>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</si>
  <si>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</si>
  <si>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</si>
  <si>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</si>
  <si>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</si>
  <si>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</si>
  <si>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</si>
  <si>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</si>
  <si>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</si>
  <si>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</si>
  <si>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</si>
  <si>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</si>
  <si>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</si>
  <si>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</si>
  <si>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</si>
  <si>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</si>
  <si>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</si>
  <si>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</si>
  <si>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</si>
  <si>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</si>
  <si>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</si>
  <si>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</si>
  <si>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</si>
  <si>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</si>
  <si>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</si>
  <si>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</si>
  <si>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</si>
  <si>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</si>
  <si>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</si>
  <si>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</si>
  <si>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</si>
  <si>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</si>
  <si>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</si>
  <si>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</si>
  <si>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</si>
  <si>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</si>
  <si>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</si>
  <si>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</si>
  <si>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</si>
  <si>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</si>
  <si>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</si>
  <si>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</si>
  <si>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</si>
  <si>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</si>
  <si>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</si>
  <si>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</si>
  <si>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</si>
  <si>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</si>
  <si>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</si>
  <si>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</si>
  <si>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</si>
  <si>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</si>
  <si>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</si>
  <si>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</si>
  <si>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</si>
  <si>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</si>
  <si>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</si>
  <si>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</si>
  <si>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</si>
  <si>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</si>
  <si>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</si>
  <si>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</si>
  <si>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</si>
  <si>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</si>
  <si>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</si>
  <si>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</si>
  <si>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</si>
  <si>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</si>
  <si>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</si>
  <si>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</si>
  <si>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</si>
  <si>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</si>
  <si>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</si>
  <si>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</si>
  <si>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</si>
  <si>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</si>
  <si>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</si>
  <si>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</si>
  <si>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</si>
  <si>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</si>
  <si>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</si>
  <si>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</si>
  <si>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</si>
  <si>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</si>
  <si>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</si>
  <si>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</si>
  <si>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</si>
  <si>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</si>
  <si>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</si>
  <si>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</si>
  <si>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</si>
  <si>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</si>
  <si>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</si>
  <si>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</si>
  <si>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</si>
  <si>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</si>
  <si>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</si>
  <si>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</si>
  <si>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</si>
  <si>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</si>
  <si>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</si>
  <si>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</si>
  <si>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</si>
  <si>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</si>
  <si>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</si>
  <si>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</si>
  <si>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</si>
  <si>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</si>
  <si>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</si>
  <si>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</si>
  <si>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</si>
  <si>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</si>
  <si>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</si>
  <si>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</si>
  <si>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</si>
  <si>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</si>
  <si>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</si>
  <si>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</si>
  <si>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</si>
  <si>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</si>
  <si>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</si>
  <si>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</si>
  <si>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</si>
  <si>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</si>
  <si>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</si>
  <si>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</si>
  <si>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</si>
  <si>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</si>
  <si>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</si>
  <si>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</si>
  <si>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</si>
  <si>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</si>
  <si>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</si>
  <si>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</si>
  <si>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</si>
  <si>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</si>
  <si>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</si>
  <si>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</si>
  <si>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</si>
  <si>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</si>
  <si>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</si>
  <si>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</si>
  <si>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</si>
  <si>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</si>
  <si>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</si>
  <si>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</si>
  <si>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</si>
  <si>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</si>
  <si>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</si>
  <si>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</si>
  <si>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</si>
  <si>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</si>
  <si>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</si>
  <si>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</si>
  <si>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</si>
  <si>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</si>
  <si>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</si>
  <si>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</si>
  <si>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</si>
  <si>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</si>
  <si>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</si>
  <si>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</si>
  <si>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</si>
  <si>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</si>
  <si>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</si>
  <si>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</si>
  <si>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</si>
  <si>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</si>
  <si>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</si>
  <si>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</si>
  <si>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</si>
  <si>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</si>
  <si>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</si>
  <si>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</si>
  <si>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</si>
  <si>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</si>
  <si>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</si>
  <si>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</si>
  <si>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</si>
  <si>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</si>
  <si>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</si>
  <si>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</si>
  <si>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</si>
  <si>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</si>
  <si>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</si>
  <si>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</si>
  <si>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</si>
  <si>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</si>
  <si>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</si>
  <si>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</si>
  <si>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</si>
  <si>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</si>
  <si>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</si>
  <si>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</si>
  <si>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</si>
  <si>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</si>
  <si>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</si>
  <si>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</si>
  <si>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</si>
  <si>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</si>
  <si>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</si>
  <si>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PCM-20251027-00001002</t>
  </si>
  <si>
    <t xml:space="preserve">ETA 60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</si>
  <si>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</si>
  <si>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</si>
  <si>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</si>
  <si>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</si>
  <si>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</si>
  <si>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</si>
  <si>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</si>
  <si>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</si>
  <si>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</si>
  <si>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</si>
  <si>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</si>
  <si>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</si>
  <si>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</si>
  <si>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</si>
  <si>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</si>
  <si>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</si>
  <si>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</si>
  <si>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</si>
  <si>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</si>
  <si>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</si>
  <si>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</si>
  <si>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</si>
  <si>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</si>
  <si>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</si>
  <si>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</si>
  <si>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</si>
  <si>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</si>
  <si>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</si>
  <si>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</si>
  <si>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</si>
  <si>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</si>
  <si>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</si>
  <si>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</si>
  <si>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</si>
  <si>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</si>
  <si>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</si>
  <si>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</si>
  <si>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</si>
  <si>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</si>
  <si>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</si>
  <si>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</si>
  <si>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</si>
  <si>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</si>
  <si>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</si>
  <si>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</si>
  <si>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</si>
  <si>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</si>
  <si>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</si>
  <si>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</si>
  <si>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</si>
  <si>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</si>
  <si>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</si>
  <si>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</si>
  <si>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</si>
  <si>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</si>
  <si>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</si>
  <si>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</si>
  <si>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</si>
  <si>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</si>
  <si>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</si>
  <si>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</si>
  <si>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</si>
  <si>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</si>
  <si>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</si>
  <si>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</si>
  <si>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</si>
  <si>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</si>
  <si>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</si>
  <si>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</si>
  <si>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</si>
  <si>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</si>
  <si>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</si>
  <si>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</si>
  <si>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</si>
  <si>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</si>
  <si>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</si>
  <si>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</si>
  <si>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</si>
  <si>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</si>
  <si>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</si>
  <si>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</si>
  <si>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</si>
  <si>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</si>
  <si>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</si>
  <si>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</si>
  <si>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</si>
  <si>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</si>
  <si>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t>
  </si>
  <si>
    <t>PCM-20251027-00000865</t>
  </si>
  <si>
    <t>EM team on the way need 40 Min</t>
  </si>
  <si>
    <t>PCM-20251027-00000919</t>
  </si>
  <si>
    <t>EM team on the way need 90 Min</t>
  </si>
  <si>
    <t>PCM-20251027-00000943</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</si>
  <si>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</si>
  <si>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</si>
  <si>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</si>
  <si>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</si>
  <si>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</si>
  <si>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</si>
  <si>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</si>
  <si>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</si>
  <si>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</si>
  <si>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</si>
  <si>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</si>
  <si>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</si>
  <si>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</si>
  <si>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 xml:space="preserve">team need 45 minutes </t>
  </si>
  <si>
    <t>PCM-20251027-00000727</t>
  </si>
  <si>
    <t xml:space="preserve">sector down due to power issue , 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</si>
</sst>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4" totalsRowShown="0" headerRowDxfId="174" dataDxfId="173" headerRowBorderDxfId="171" tableBorderDxfId="172" totalsRowBorderDxfId="170">
  <autoFilter ref="A1:L5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4"/>
  <sheetViews>
    <sheetView tabSelected="1"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294.52108969907567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14.026101273149834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20271</v>
      </c>
      <c r="E4" s="135" t="s">
        <v>38998</v>
      </c>
      <c r="F4" s="136">
        <v>45957.454143518517</v>
      </c>
      <c r="G4" s="137">
        <f ca="1">IFERROR(NOW()-F4,"")</f>
        <v>1.5372106485301629E-2</v>
      </c>
      <c r="H4" s="136">
        <v>45957.447893518518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45957.469515625002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45957.469515625002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45957.469515625002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45957.469515625002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45957.469515625002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45957.469515625002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45957.469515625002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45957.469515625002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45957.469515625002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45957.469515625002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45957.469515625002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45957.469515625002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45957.469515625002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45957.469515625002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45957.469515625002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45957.469515625002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45957.469515625002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45957.469515625002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45957.469515625002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45957.469515625002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45957.469515625002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45957.469515625002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45957.469515625002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45957.469515625002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45957.469515625002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45957.469515625002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45957.469515625002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45957.469515625002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45957.469515625002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45957.469515625002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45957.469515625002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45957.469515625002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45957.469515625002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45957.469515625002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45957.469515625002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45957.469515625002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45957.469515625002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45957.469515625002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45957.469515625002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45957.469515625002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45957.469515625002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45957.469515625002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45957.469515625002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45957.469515625002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45957.469515625002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45957.469515625002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45957.469515625002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45957.469515625002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45957.469515625002</v>
      </c>
      <c r="H53" s="136"/>
      <c r="I53" s="134" t="str">
        <f>IFERROR(VLOOKUP(D53,DB!A:F,6,0),"")</f>
        <v/>
      </c>
      <c r="J53" s="134" t="str">
        <f>IFERROR(VLOOKUP(D53,DB!A:G,7,0),"")</f>
        <v/>
      </c>
      <c r="K53" s="138"/>
      <c r="L53" s="139" t="str">
        <f>IFERROR(VLOOKUP(D53,DB!A:I,9,0),"")</f>
        <v/>
      </c>
    </row>
    <row r="54" spans="1:12" ht="15" customHeight="1">
      <c r="A54" s="145"/>
      <c r="B54" s="146" t="str">
        <f>IFERROR(VLOOKUP(D54,DB!A:K,11,0),"")</f>
        <v/>
      </c>
      <c r="C54" s="146"/>
      <c r="D54" s="146"/>
      <c r="E54" s="147"/>
      <c r="F54" s="148"/>
      <c r="G54" s="149">
        <f ca="1">IFERROR(NOW()-F54,"")</f>
        <v>45957.469515625002</v>
      </c>
      <c r="H54" s="148"/>
      <c r="I54" s="146" t="str">
        <f>IFERROR(VLOOKUP(D54,DB!A:F,6,0),"")</f>
        <v/>
      </c>
      <c r="J54" s="146" t="str">
        <f>IFERROR(VLOOKUP(D54,DB!A:G,7,0),"")</f>
        <v/>
      </c>
      <c r="K54" s="150"/>
      <c r="L54" s="151" t="str">
        <f>IFERROR(VLOOKUP(D54,DB!A:I,9,0),"")</f>
        <v/>
      </c>
    </row>
  </sheetData>
  <customSheetViews>
    <customSheetView guid="{F6042A99-DD27-4453-835D-0834D95730CC}" filter="1" showAutoFilter="1">
      <pageMargins left="0" right="0" top="0" bottom="0" header="0" footer="0"/>
      <autoFilter ref="B1:M1" xr:uid="{45BE672C-857B-4694-AF42-43D381307064}"/>
    </customSheetView>
  </customSheetViews>
  <dataValidations count="2">
    <dataValidation allowBlank="1" showInputMessage="1" showErrorMessage="1" sqref="E1" xr:uid="{5DBA255D-CDD9-49FB-AD3C-AF70AB4EE696}"/>
    <dataValidation type="list" allowBlank="1" showInputMessage="1" showErrorMessage="1" sqref="E2:E5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132.46967766204034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45957.469515625002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45957.469515625002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45957.469515625002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45957.469515625002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45957.469515625002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45957.469515625002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45957.469515625002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45957.469515625002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45957.469515625002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45957.469515625002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45957.469515625002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45957.469515625002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45957.469515625002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45957.469515625002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45957.469515625002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45957.469515625002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45957.469515625002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45957.469515625002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45957.469515625002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45957.469515625002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45957.469515625002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45957.469515625002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45957.469515625002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45957.469515625002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45957.469515625002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45957.469515625002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45957.469515625002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45957.469515625002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45957.469515625002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45957.469515625002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45957.469515625002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45957.469515625002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45957.469515625002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45957.469515625002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45957.469515625002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45957.469515625002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45957.469515625002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45957.469515625002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45957.469515625002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45957.469515625002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45957.469515625002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45957.469515625002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45957.469515625002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45957.469515625002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45957.469515625002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45957.469515625002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45957.469515625002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45957.469515625002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45957.469515625002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45957.469515625002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45957.469515625002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45957.469515625002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45957.469515625002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45957.469515625002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45957.469515625002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45957.469515625002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45957.469515625002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45957.469515625002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45957.469515625002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45957.469515625002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45957.469515625002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45957.469515625002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45957.469515625002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45957.469515625002</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45957.469515625002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45957.469515625002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45957.469515625002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45957.469515625002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45957.469515625002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45957.469515625002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45957.469515625002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45957.469515625002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45957.469515625002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45957.469515625002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45957.469515625002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45957.469515625002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45957.469515625002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45957.469515625002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45957.469515625002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45957.469515625002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45957.469515625002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45957.469515625002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45957.469515625002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45957.469515625002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45957.469515625002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45957.469515625002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45957.469515625002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45957.469515625002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45957.469515625002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45957.469515625002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45957.469515625002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45957.469515625002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45957.469515625002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45957.469515625002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45957.469515625002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45957.469515625002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45957.469515625002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45957.469515625002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45957.469515625002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45957.469515625002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45957.469515625002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45957.469515625002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45957.469515625002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45957.469515625002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45957.469515625002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45957.469515625002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45957.469515625002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45957.469515625002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45957.469515625002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45957.469515625002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45957.469515625002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45957.469515625002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45957.469515625002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45957.469515625002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45957.469515625002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45957.469515625002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45957.469515625002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45957.469515625002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45957.469515625002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45957.469515625002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45957.469515625002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45957.469515625002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45957.469515625002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45957.469515625002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45957.469515625002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45957.469515625002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45957.469515625002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45957.469515625002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45957.469515625002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45957.469515625002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45957.469515625002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45957.469515625002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45957.469515625002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45957.469515625002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45957.469515625002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45957.469515625002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45957.469515625002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45957.469515625002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45957.469515625002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45957.469515625002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45957.469515625002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45957.469515625002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45957.469515625002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45957.469515625002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45957.469515625002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45957.469515625002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45957.469515625002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45957.469515625002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45957.469515625002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45957.469515625002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45957.469515625002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45957.469515625002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45957.469515625002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45957.469515625002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45957.469515625002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45957.469515625002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45957.469515625002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45957.469515625002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45957.469515625002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45957.469515625002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45957.469515625002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45957.469515625002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45957.469515625002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45957.469515625002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45957.469515625002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45957.469515625002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45957.469515625002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45957.469515625002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45957.469515625002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45957.469515625002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45957.469515625002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45957.469515625002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45957.469515625002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45957.469515625002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45957.469515625002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45957.469515625002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45957.469515625002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45957.469515625002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45957.469515625002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45957.469515625002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45957.469515625002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45957.469515625002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45957.469515625002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45957.469515625002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45957.469515625002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45957.469515625002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45957.469515625002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45957.469515625002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45957.469515625002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45957.469515625002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45957.469515625002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45957.469515625002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45957.469515625002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45957.469515625002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45957.469515625002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45957.469515625002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45957.469515625002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45957.469515625002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45957.469515625002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45957.469515625002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45957.469515625002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45957.469515625002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45957.469515625002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45957.469515625002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45957.469515625002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45957.469515625002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45957.469515625002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45957.469515625002</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45957.469515625002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45957.469515625002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45957.469515625002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45957.469515625002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45957.469515625002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45957.469515625002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45957.469515625002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45957.469515625002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45957.469515625002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45957.469515625002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45957.469515625002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45957.469515625002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45957.469515625002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45957.469515625002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45957.469515625002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45957.469515625002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45957.469515625002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45957.469515625002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45957.469515625002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45957.469515625002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45957.469515625002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45957.469515625002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45957.469515625002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45957.469515625002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45957.469515625002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45957.469515625002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45957.469515625002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45957.469515625002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45957.469515625002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45957.469515625002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45957.469515625002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45957.469515625002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45957.469515625002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45957.469515625002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45957.469515625002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45957.469515625002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45957.469515625002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45957.469515625002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45957.469515625002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45957.469515625002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45957.469515625002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45957.469515625002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45957.469515625002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45957.469515625002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45957.469515625002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45957.469515625002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45957.469515625002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45957.469515625002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45957.469515625002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45957.469515625002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45957.469515625002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45957.469515625002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45957.469515625002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45957.469515625002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45957.469515625002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45957.469515625002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45957.469515625002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45957.469515625002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45957.469515625002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45957.469515625002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45957.469515625002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45957.469515625002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45957.469515625002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45957.469515625002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45957.469515625002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45957.469515625002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45957.469515625002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45957.469515625002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45957.469515625002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45957.469515625002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45957.469515625002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45957.469515625002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45957.469515625002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45957.469515625002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45957.469515625002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45957.469515625002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45957.469515625002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45957.469515625002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45957.469515625002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45957.469515625002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45957.469515625002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45957.469515625002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45957.469515625002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45957.469515625002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45957.469515625002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45957.469515625002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45957.469515625002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45957.469515625002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45957.469515625002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45957.469515625002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45957.469515625002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45957.469515625002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45957.469515625002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45957.469515625002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45957.469515625002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45957.469515625002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45957.469515625002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45957.469515625002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45957.469515625002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45957.469515625002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45957.469515625002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45957.469515625002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45957.469515625002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45957.469515625002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45957.469515625002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45957.469515625002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45957.469515625002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45957.469515625002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45957.469515625002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45957.469515625002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45957.469515625002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45957.469515625002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45957.469515625002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45957.469515625002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45957.469515625002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45957.469515625002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45957.469515625002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45957.469515625002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45957.469515625002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45957.469515625002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45957.469515625002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45957.469515625002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45957.469515625002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45957.469515625002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45957.469515625002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45957.469515625002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45957.469515625002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45957.469515625002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45957.469515625002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45957.469515625002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45957.469515625002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45957.469515625002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45957.469515625002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45957.469515625002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45957.469515625002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45957.469515625002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45957.469515625002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45957.469515625002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45957.469515625002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45957.469515625002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45957.469515625002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45957.469515625002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45957.469515625002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45957.469515625002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45957.469515625002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45957.469515625002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45957.469515625002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45957.469515625002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45957.469515625002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45957.469515625002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45957.469515625002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45957.469515625002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45957.469515625002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45957.469515625002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45957.469515625002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45957.469515625002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45957.469515625002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45957.469515625002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45957.469515625002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45957.469515625002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45957.469515625002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45957.469515625002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45957.469515625002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45957.469515625002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45957.469515625002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45957.469515625002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45957.469515625002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45957.469515625002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45957.469515625002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45957.469515625002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45957.469515625002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45957.469515625002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45957.469515625002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45957.469515625002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45957.469515625002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45957.469515625002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45957.469515625002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45957.469515625002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45957.469515625002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45957.469515625002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45957.469515625002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45957.469515625002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45957.469515625002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45957.469515625002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45957.469515625002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45957.469515625002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45957.469515625002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45957.469515625002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45957.469515625002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45957.469515625002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45957.469515625002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45957.469515625002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45957.469515625002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45957.469515625002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45957.469515625002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45957.469515625002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45957.469515625002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45957.469515625002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45957.469515625002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45957.469515625002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45957.469515625002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45957.469515625002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45957.469515625002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45957.469515625002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45957.469515625002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45957.469515625002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45957.469515625002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45957.469515625002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45957.469515625002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45957.469515625002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45957.469515625002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45957.469515625002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45957.469515625002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45957.469515625002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45957.469515625002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45957.469515625002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45957.469515625002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45957.469515625002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45957.469515625002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45957.469515625002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45957.469515625002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45957.469515625002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45957.469515625002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45957.469515625002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45957.469515625002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45957.469515625002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45957.469515625002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45957.469515625002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45957.469515625002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45957.469515625002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45957.469515625002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45957.469515625002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45957.469515625002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45957.469515625002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45957.469515625002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45957.469515625002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45957.469515625002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45957.469515625002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45957.469515625002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45957.469515625002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45957.469515625002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45957.469515625002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45957.469515625002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45957.469515625002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45957.469515625002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45957.469515625002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45957.469515625002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45957.469515625002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45957.469515625002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45957.469515625002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45957.469515625002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45957.469515625002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45957.469515625002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45957.469515625002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45957.469515625002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45957.469515625002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45957.469515625002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45957.469515625002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45957.469515625002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45957.469515625002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45957.469515625002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45957.469515625002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45957.469515625002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45957.469515625002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45957.469515625002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45957.469515625002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45957.469515625002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45957.469515625002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45957.469515625002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45957.469515625002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45957.469515625002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45957.469515625002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45957.469515625002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45957.469515625002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45957.469515625002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45957.469515625002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45957.469515625002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45957.469515625002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45957.469515625002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45957.469515625002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45957.469515625002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45957.469515625002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45957.469515625002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45957.469515625002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45957.469515625002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45957.469515625002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45957.469515625002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45957.469515625002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45957.469515625002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45957.469515625002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45957.469515625002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45957.469515625002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45957.469515625002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45957.469515625002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45957.469515625002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45957.469515625002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45957.469515625002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45957.469515625002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45957.469515625002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45957.469515625002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45957.469515625002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45957.469515625002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45957.469515625002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45957.469515625002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45957.469515625002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45957.469515625002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45957.469515625002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45957.469515625002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45957.469515625002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45957.469515625002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45957.469515625002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45957.469515625002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45957.469515625002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45957.469515625002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45957.469515625002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45957.469515625002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45957.469515625002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45957.469515625002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45957.469515625002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45957.469515625002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45957.469515625002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45957.469515625002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45957.469515625002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45957.469515625002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45957.469515625002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45957.469515625002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45957.469515625002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45957.469515625002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45957.469515625002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45957.469515625002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45957.469515625002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45957.469515625002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45957.469515625002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45957.469515625002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45957.469515625002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45957.469515625002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45957.469515625002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45957.469515625002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45957.469515625002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45957.469515625002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45957.469515625002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45957.469515625002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45957.469515625002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45957.469515625002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45957.469515625002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45957.469515625002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45957.469515625002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45957.469515625002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45957.469515625002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45957.469515625002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45957.469515625002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45957.469515625002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45957.469515625002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45957.469515625002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45957.469515625002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45957.469515625002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45957.469515625002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45957.469515625002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45957.469515625002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45957.469515625002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45957.469515625002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45957.469515625002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45957.469515625002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45957.469515625002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45957.469515625002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45957.469515625002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45957.469515625002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45957.469515625002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45957.469515625002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45957.469515625002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45957.469515625002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45957.469515625002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45957.469515625002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45957.469515625002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45957.469515625002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45957.469515625002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45957.469515625002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45957.469515625002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45957.469515625002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45957.469515625002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45957.469515625002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45957.469515625002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45957.469515625002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45957.469515625002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45957.469515625002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45957.469515625002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45957.469515625002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45957.469515625002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45957.469515625002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45957.469515625002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45957.469515625002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45957.469515625002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45957.469515625002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45957.469515625002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45957.469515625002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45957.469515625002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45957.469515625002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45957.469515625002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45957.469515625002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45957.469515625002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45957.469515625002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45957.469515625002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45957.469515625002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45957.469515625002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45957.469515625002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45957.469515625002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45957.469515625002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45957.469515625002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45957.469515625002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45957.469515625002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45957.469515625002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45957.469515625002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45957.469515625002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45957.469515625002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45957.469515625002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45957.469515625002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45957.469515625002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45957.469515625002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45957.469515625002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45957.469515625002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45957.469515625002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45957.469515625002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45957.469515625002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45957.469515625002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45957.469515625002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45957.469515625002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45957.469515625002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45957.469515625002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45957.469515625002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45957.469515625002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45957.469515625002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45957.469515625002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45957.469515625002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45957.469515625002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45957.469515625002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45957.469515625002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45957.469515625002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45957.469515625002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45957.469515625002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45957.469515625002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45957.469515625002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45957.469515625002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45957.469515625002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45957.469515625002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45957.469515625002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45957.469515625002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45957.469515625002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45957.469515625002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45957.469515625002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45957.469515625002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45957.469515625002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45957.469515625002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45957.469515625002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45957.469515625002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45957.469515625002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45957.469515625002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45957.469515625002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45957.469515625002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45957.469515625002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45957.469515625002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45957.469515625002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45957.469515625002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45957.469515625002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45957.469515625002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45957.469515625002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45957.469515625002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45957.469515625002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45957.469515625002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45957.469515625002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45957.469515625002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45957.469515625002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45957.469515625002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45957.469515625002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45957.469515625002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45957.469515625002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45957.469515625002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45957.469515625002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45957.469515625002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45957.469515625002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45957.469515625002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45957.469515625002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45957.469515625002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45957.469515625002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45957.469515625002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45957.469515625002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45957.469515625002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45957.469515625002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45957.469515625002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45957.469515625002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45957.469515625002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45957.469515625002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45957.469515625002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45957.469515625002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45957.469515625002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45957.469515625002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45957.469515625002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45957.469515625002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45957.469515625002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45957.469515625002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45957.469515625002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45957.469515625002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45957.469515625002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45957.469515625002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45957.469515625002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45957.469515625002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45957.469515625002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45957.469515625002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45957.469515625002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45957.469515625002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45957.469515625002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45957.469515625002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45957.469515625002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45957.469515625002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45957.469515625002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45957.469515625002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45957.469515625002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45957.469515625002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45957.469515625002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45957.469515625002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45957.469515625002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45957.469515625002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45957.469515625002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45957.469515625002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45957.469515625002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45957.469515625002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45957.469515625002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45957.469515625002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45957.469515625002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45957.469515625002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45957.469515625002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45957.469515625002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45957.469515625002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45957.469515625002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45957.469515625002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45957.469515625002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45957.469515625002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45957.469515625002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45957.469515625002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45957.469515625002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45957.469515625002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45957.469515625002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45957.469515625002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45957.469515625002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45957.469515625002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45957.469515625002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45957.469515625002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45957.469515625002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45957.469515625002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45957.469515625002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45957.469515625002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45957.469515625002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45957.469515625002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45957.469515625002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45957.469515625002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45957.469515625002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45957.469515625002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45957.469515625002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45957.469515625002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45957.469515625002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45957.469515625002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45957.469515625002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45957.469515625002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45957.469515625002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45957.469515625002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45957.469515625002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45957.469515625002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45957.469515625002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45957.469515625002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45957.469515625002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45957.469515625002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45957.469515625002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45957.469515625002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45957.469515625002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45957.469515625002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45957.469515625002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45957.469515625002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45957.469515625002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45957.469515625002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45957.469515625002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45957.469515625002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45957.469515625002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45957.469515625002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45957.469515625002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45957.469515625002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45957.469515625002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45957.469515625002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45957.469515625002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45957.469515625002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45957.469515625002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45957.469515625002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45957.469515625002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45957.469515625002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45957.469515625002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45957.469515625002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45957.469515625002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45957.469515625002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45957.469515625002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45957.469515625002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45957.469515625002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45957.469515625002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45957.469515625002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45957.469515625002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45957.469515625002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45957.469515625002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45957.469515625002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45957.469515625002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45957.469515625002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45957.469515625002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45957.469515625002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45957.469515625002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45957.469515625002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45957.469515625002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45957.469515625002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45957.469515625002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45957.469515625002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45957.469515625002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45957.469515625002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45957.469515625002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45957.469515625002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45957.469515625002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45957.469515625002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45957.469515625002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45957.469515625002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45957.469515625002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45957.469515625002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45957.469515625002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45957.469515625002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45957.469515625002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45957.469515625002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45957.469515625002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45957.469515625002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45957.469515625002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45957.469515625002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45957.469515625002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45957.469515625002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45957.469515625002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45957.469515625002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45957.469515625002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45957.469515625002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45957.469515625002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45957.469515625002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45957.469515625002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45957.469515625002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45957.469515625002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45957.469515625002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45957.469515625002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45957.469515625002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45957.469515625002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45957.469515625002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45957.469515625002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45957.469515625002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45957.469515625002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45957.469515625002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45957.469515625002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45957.469515625002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45957.469515625002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45957.469515625002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45957.469515625002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45957.469515625002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45957.469515625002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45957.469515625002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45957.469515625002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45957.469515625002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45957.469515625002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45957.469515625002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45957.469515625002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45957.469515625002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45957.469515625002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45957.469515625002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45957.469515625002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45957.469515625002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45957.469515625002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45957.469515625002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45957.469515625002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45957.469515625002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45957.469515625002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45957.469515625002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45957.469515625002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45957.469515625002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45957.469515625002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45957.469515625002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45957.469515625002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45957.469515625002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45957.469515625002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45957.469515625002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45957.469515625002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45957.469515625002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45957.469515625002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45957.469515625002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45957.469515625002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45957.469515625002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45957.469515625002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45957.469515625002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45957.469515625002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45957.469515625002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45957.469515625002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45957.469515625002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45957.469515625002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45957.469515625002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45957.469515625002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45957.469515625002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45957.469515625002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45957.469515625002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45957.469515625002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45957.469515625002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45957.469515625002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45957.469515625002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45957.469515625002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45957.469515625002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45957.469515625002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45957.469515625002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45957.469515625002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45957.469515625002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45957.469515625002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45957.469515625002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45957.469515625002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45957.469515625002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45957.469515625002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45957.469515625002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45957.469515625002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45957.469515625002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45957.469515625002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45957.469515625002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45957.469515625002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45957.469515625002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45957.469515625002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45957.469515625002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45957.469515625002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45957.469515625002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45957.469515625002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45957.469515625002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45957.469515625002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45957.469515625002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45957.469515625002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45957.469515625002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45957.469515625002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45957.469515625002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45957.469515625002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45957.469515625002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45957.469515625002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45957.469515625002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45957.469515625002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45957.469515625002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45957.469515625002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45957.469515625002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45957.469515625002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45957.469515625002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45957.469515625002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45957.469515625002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45957.469515625002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45957.469515625002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45957.469515625002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45957.469515625002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45957.469515625002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45957.469515625002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45957.469515625002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45957.469515625002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45957.469515625002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45957.469515625002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45957.469515625002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45957.469515625002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45957.469515625002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45957.469515625002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45957.469515625002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45957.469515625002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45957.469515625002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45957.469515625002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45957.469515625002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45957.469515625002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45957.469515625002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45957.469515625002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45957.469515625002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45957.469515625002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45957.469515625002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45957.469515625002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45957.469515625002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45957.469515625002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45957.469515625002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45957.469515625002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45957.469515625002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45957.469515625002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45957.469515625002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45957.469515625002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45957.469515625002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45957.469515625002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45957.469515625002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45957.469515625002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45957.469515625002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45957.469515625002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45957.469515625002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45957.469515625002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45957.469515625002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45957.469515625002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45957.469515625002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45957.469515625002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45957.469515625002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45957.469515625002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45957.469515625002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45957.469515625002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45957.469515625002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45957.469515625002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45957.469515625002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45957.469515625002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45957.469515625002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45957.469515625002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45957.469515625002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45957.469515625002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45957.469515625002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45957.469515625002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45957.469515625002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45957.469515625002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45957.469515625002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45957.469515625002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45957.469515625002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45957.469515625002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45957.469515625002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45957.469515625002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45957.469515625002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45957.469515625002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45957.469515625002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45957.469515625002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45957.469515625002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45957.469515625002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45957.469515625002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45957.469515625002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45957.469515625002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45957.469515625002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45957.469515625002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45957.469515625002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45957.469515625002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45957.469515625002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45957.469515625002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45957.469515625002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45957.469515625002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45957.469515625002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45957.469515625002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45957.469515625002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45957.469515625002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45957.469515625002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45957.469515625002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45957.469515625002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45957.469515625002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45957.469515625002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45957.469515625002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45957.469515625002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45957.469515625002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45957.469515625002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45957.469515625002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45957.469515625002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45957.469515625002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45957.469515625002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45957.469515625002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45957.469515625002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45957.469515625002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45957.469515625002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45957.469515625002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45957.469515625002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45957.469515625002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45957.469515625002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45957.469515625002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45957.469515625002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45957.469515625002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45957.469515625002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45957.469515625002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45957.469515625002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45957.469515625002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45957.469515625002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45957.469515625002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45957.469515625002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45957.469515625002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45957.469515625002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45957.469515625002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45957.469515625002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45957.469515625002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45957.469515625002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45957.469515625002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45957.469515625002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45957.469515625002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45957.469515625002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45957.469515625002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45957.469515625002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45957.469515625002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45957.469515625002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45957.469515625002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45957.469515625002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45957.469515625002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45957.469515625002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45957.469515625002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45957.469515625002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45957.469515625002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45957.469515625002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45957.469515625002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45957.469515625002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45957.469515625002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45957.469515625002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45957.469515625002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45957.469515625002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45957.469515625002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45957.469515625002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45957.469515625002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45957.469515625002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45957.469515625002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45957.469515625002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45957.469515625002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45957.469515625002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45957.469515625002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45957.469515625002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45957.469515625002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45957.469515625002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45957.469515625002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45957.469515625002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45957.469515625002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45957.469515625002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45957.469515625002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45957.469515625002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45957.469515625002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45957.469515625002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45957.469515625002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45957.469515625002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45957.469515625002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45957.469515625002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45957.469515625002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45957.469515625002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45957.469515625002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45957.469515625002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45957.469515625002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45957.469515625002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45957.469515625002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45957.469515625002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45957.469515625002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45957.469515625002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45957.469515625002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45957.469515625002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45957.469515625002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45957.469515625002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45957.469515625002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45957.469515625002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45957.469515625002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45957.469515625002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45957.469515625002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45957.469515625002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45957.469515625002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45957.469515625002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45957.469515625002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45957.469515625002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45957.469515625002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45957.469515625002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45957.469515625002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45957.469515625002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45957.469515625002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45957.469515625002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45957.469515625002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45957.469515625002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45957.469515625002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45957.469515625002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45957.469515625002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45957.469515625002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45957.469515625002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45957.469515625002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45957.469515625002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45957.469515625002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45957.469515625002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45957.469515625002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45957.469515625002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45957.469515625002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45957.469515625002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45957.469515625002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45957.469515625002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45957.469515625002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45957.469515625002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45957.469515625002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45957.469515625002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45957.469515625002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45957.469515625002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45957.469515625002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45957.469515625002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45957.469515625002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45957.469515625002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45957.469515625002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45957.469515625002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45957.469515625002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45957.469515625002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45957.469515625002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45957.469515625002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45957.469515625002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45957.469515625002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45957.469515625002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45957.469515625002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45957.469515625002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45957.469515625002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45957.469515625002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45957.469515625002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45957.469515625002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45957.469515625002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45957.469515625002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45957.469515625002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45957.469515625002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45957.469515625002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45957.469515625002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45957.469515625002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45957.469515625002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45957.469515625002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45957.469515625002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45957.469515625002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45957.469515625002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45957.469515625002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45957.469515625002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45957.469515625002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45957.469515625002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45957.469515625002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45957.469515625002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45957.469515625002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45957.469515625002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45957.469515625002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45957.469515625002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45957.469515625002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45957.469515625002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45957.469515625002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45957.469515625002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45957.469515625002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45957.469515625002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45957.469515625002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45957.469515625002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45957.469515625002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45957.469515625002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45957.469515625002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45957.469515625002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45957.469515625002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45957.469515625002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45957.469515625002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45957.469515625002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45957.469515625002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45957.469515625002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45957.469515625002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45957.469515625002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45957.469515625002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45957.469515625002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45957.469515625002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45957.469515625002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45957.469515625002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45957.469515625002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45957.469515625002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45957.469515625002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45957.469515625002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45957.469515625002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45957.469515625002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45957.469515625002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45957.469515625002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45957.469515625002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45957.469515625002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45957.469515625002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45957.469515625002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45957.469515625002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45957.469515625002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45957.469515625002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45957.469515625002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45957.469515625002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45957.469515625002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45957.469515625002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45957.469515625002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45957.469515625002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45957.469515625002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45957.469515625002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45957.469515625002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45957.469515625002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45957.469515625002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45957.469515625002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45957.469515625002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45957.469515625002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45957.469515625002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45957.469515625002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45957.469515625002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45957.469515625002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45957.469515625002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45957.469515625002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45957.469515625002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45957.469515625002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45957.469515625002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45957.469515625002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45957.469515625002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45957.469515625002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45957.469515625002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45957.469515625002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45957.469515625002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45957.469515625002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45957.469515625002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45957.469515625002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45957.469515625002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45957.469515625002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45957.469515625002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45957.469515625002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45957.469515625002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45957.469515625002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45957.469515625002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45957.469515625002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45957.469515625002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45957.469515625002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45957.469515625002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45957.469515625002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45957.469515625002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45957.469515625002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45957.469515625002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45957.469515625002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45957.469515625002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45957.469515625002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45957.469515625002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45957.469515625002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45957.469515625002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45957.469515625002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45957.469515625002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45957.469515625002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workbookViewId="0">
      <selection activeCell="D17" sqref="D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253.98879803240561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3.8347934027769952</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35010</v>
      </c>
      <c r="E4" s="98" t="s">
        <v>38998</v>
      </c>
      <c r="F4" s="123"/>
      <c r="G4" s="124">
        <f ca="1">IFERROR(NOW()-F4,"")</f>
        <v>45957.469515625002</v>
      </c>
      <c r="H4" s="123">
        <v>45957.407233796293</v>
      </c>
      <c r="I4" s="119" t="str">
        <f>IFERROR(VLOOKUP(D4,DB!A:F,6,0),"")</f>
        <v>SCECO</v>
      </c>
      <c r="J4" s="119" t="str">
        <f>IFERROR(VLOOKUP(D4,DB!A:G,7,0),"")</f>
        <v>Vandalized</v>
      </c>
      <c r="K4" s="125" t="s">
        <v>39091</v>
      </c>
      <c r="L4" s="121" t="str">
        <f>IFERROR(VLOOKUP(D4,DB!A:I,9,0),"")</f>
        <v>Latis</v>
      </c>
    </row>
    <row r="5" spans="1:16" ht="15" customHeight="1">
      <c r="A5" s="119" t="s">
        <v>39092</v>
      </c>
      <c r="B5" s="119" t="str">
        <f>IFERROR(VLOOKUP(D5,DB!A:K,11,0),"")</f>
        <v>R4</v>
      </c>
      <c r="C5" s="120">
        <v>4</v>
      </c>
      <c r="D5" s="94" t="s">
        <v>24889</v>
      </c>
      <c r="E5" s="98" t="s">
        <v>38998</v>
      </c>
      <c r="F5" s="123">
        <v>45957.410694444443</v>
      </c>
      <c r="G5" s="124">
        <f ca="1">IFERROR(NOW()-F5,"")</f>
        <v>5.882118055887986E-2</v>
      </c>
      <c r="H5" s="123">
        <v>45957.402615740742</v>
      </c>
      <c r="I5" s="119" t="str">
        <f>IFERROR(VLOOKUP(D5,DB!A:F,6,0),"")</f>
        <v>SCECO</v>
      </c>
      <c r="J5" s="119" t="str">
        <f>IFERROR(VLOOKUP(D5,DB!A:G,7,0),"")</f>
        <v>Weak</v>
      </c>
      <c r="K5" s="125" t="s">
        <v>39093</v>
      </c>
      <c r="L5" s="121" t="str">
        <f>IFERROR(VLOOKUP(D5,DB!A:I,9,0),"")</f>
        <v>Latis</v>
      </c>
    </row>
    <row r="6" spans="1:16" ht="15" customHeight="1">
      <c r="A6" s="119" t="s">
        <v>39094</v>
      </c>
      <c r="B6" s="119" t="str">
        <f>IFERROR(VLOOKUP(D6,DB!A:K,11,0),"")</f>
        <v>R4</v>
      </c>
      <c r="C6" s="120">
        <v>1</v>
      </c>
      <c r="D6" s="94" t="s">
        <v>35972</v>
      </c>
      <c r="E6" s="98" t="s">
        <v>38998</v>
      </c>
      <c r="F6" s="123">
        <v>45957.432858796295</v>
      </c>
      <c r="G6" s="124">
        <f ca="1">IFERROR(NOW()-F6,"")</f>
        <v>3.665682870632736E-2</v>
      </c>
      <c r="H6" s="123">
        <v>45957.427025462966</v>
      </c>
      <c r="I6" s="119" t="str">
        <f>IFERROR(VLOOKUP(D6,DB!A:F,6,0),"")</f>
        <v>Generator-SG</v>
      </c>
      <c r="J6" s="119" t="str">
        <f>IFERROR(VLOOKUP(D6,DB!A:G,7,0),"")</f>
        <v>Vandalized</v>
      </c>
      <c r="K6" s="125" t="s">
        <v>39095</v>
      </c>
      <c r="L6" s="121" t="str">
        <f>IFERROR(VLOOKUP(D6,DB!A:I,9,0),"")</f>
        <v>Latis</v>
      </c>
    </row>
    <row r="7" spans="1:16" ht="15" customHeight="1">
      <c r="A7" s="119" t="s">
        <v>39096</v>
      </c>
      <c r="B7" s="119" t="str">
        <f>IFERROR(VLOOKUP(D7,DB!A:K,11,0),"")</f>
        <v>R4</v>
      </c>
      <c r="C7" s="120">
        <v>4</v>
      </c>
      <c r="D7" s="94" t="s">
        <v>26137</v>
      </c>
      <c r="E7" s="98" t="s">
        <v>39081</v>
      </c>
      <c r="F7" s="123">
        <v>45957.438356481478</v>
      </c>
      <c r="G7" s="124">
        <f ca="1">IFERROR(NOW()-F7,"")</f>
        <v>3.1159143523836974E-2</v>
      </c>
      <c r="H7" s="123">
        <v>45957.436909722222</v>
      </c>
      <c r="I7" s="119" t="str">
        <f>IFERROR(VLOOKUP(D7,DB!A:F,6,0),"")</f>
        <v>SCECO</v>
      </c>
      <c r="J7" s="119" t="str">
        <f>IFERROR(VLOOKUP(D7,DB!A:G,7,0),"")</f>
        <v>Dead+Dead</v>
      </c>
      <c r="K7" s="125" t="s">
        <v>39097</v>
      </c>
      <c r="L7" s="121" t="str">
        <f>IFERROR(VLOOKUP(D7,DB!A:I,9,0),"")</f>
        <v>Latis</v>
      </c>
    </row>
    <row r="8" spans="1:16" ht="15" customHeight="1">
      <c r="A8" s="119"/>
      <c r="B8" s="119" t="str">
        <f>IFERROR(VLOOKUP(D8,DB!A:K,11,0),"")</f>
        <v/>
      </c>
      <c r="C8" s="120"/>
      <c r="D8" s="94"/>
      <c r="E8" s="122"/>
      <c r="F8" s="123"/>
      <c r="G8" s="124">
        <f ca="1">IFERROR(NOW()-F8,"")</f>
        <v>45957.469515625002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45957.469515625002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45957.469515625002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45957.469515625002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45957.469515625002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45957.469515625002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45957.469515625002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45957.469515625002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45957.469515625002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45957.469515625002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45957.469515625002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45957.469515625002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45957.469515625002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45957.469515625002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45957.469515625002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45957.469515625002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45957.469515625002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45957.469515625002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45957.469515625002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45957.469515625002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45957.469515625002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45957.469515625002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45957.469515625002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45957.469515625002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45957.469515625002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45957.469515625002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45957.469515625002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45957.469515625002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45957.469515625002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45957.469515625002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45957.469515625002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45957.469515625002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45957.469515625002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45957.469515625002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45957.469515625002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45957.469515625002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45957.469515625002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45957.469515625002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45957.469515625002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45957.469515625002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45957.469515625002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45957.469515625002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45957.469515625002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45957.469515625002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45957.469515625002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45957.469515625002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45957.469515625002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45957.469515625002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45957.469515625002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45957.469515625002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45957.469515625002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45957.469515625002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45957.469515625002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45957.469515625002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45957.469515625002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45957.469515625002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45957.469515625002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45957.469515625002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45957.469515625002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45957.469515625002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45957.469515625002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45957.469515625002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45957.469515625002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45957.469515625002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45957.469515625002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45957.469515625002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45957.469515625002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45957.469515625002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45957.469515625002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45957.469515625002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45957.469515625002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45957.469515625002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45957.469515625002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45957.469515625002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45957.469515625002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45957.469515625002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45957.469515625002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45957.469515625002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45957.469515625002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45957.469515625002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45957.469515625002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45957.469515625002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45957.469515625002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45957.469515625002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45957.469515625002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45957.469515625002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45957.469515625002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45957.469515625002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45957.469515625002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45957.469515625002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45957.469515625002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45957.469515625002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45957.469515625002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45957.469515625002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45957.469515625002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45957.469515625002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45957.469515625002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45957.469515625002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45957.469515625002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45957.469515625002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45957.469515625002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45957.469515625002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45957.469515625002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45957.469515625002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45957.469515625002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45957.469515625002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45957.469515625002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45957.469515625002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45957.469515625002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45957.469515625002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45957.469515625002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45957.469515625002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45957.469515625002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45957.469515625002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45957.469515625002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45957.469515625002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45957.469515625002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45957.469515625002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45957.469515625002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45957.469515625002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45957.469515625002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45957.469515625002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45957.469515625002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45957.469515625002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45957.469515625002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45957.469515625002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45957.469515625002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45957.469515625002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45957.469515625002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45957.469515625002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45957.469515625002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45957.469515625002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45957.469515625002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45957.469515625002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45957.469515625002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45957.469515625002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45957.469515625002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45957.469515625002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45957.469515625002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45957.469515625002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45957.469515625002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45957.469515625002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45957.469515625002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45957.469515625002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45957.469515625002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45957.469515625002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45957.469515625002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45957.469515625002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45957.469515625002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45957.469515625002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45957.469515625002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45957.469515625002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45957.469515625002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45957.469515625002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45957.469515625002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45957.469515625002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45957.469515625002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45957.469515625002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45957.469515625002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45957.469515625002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45957.469515625002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45957.469515625002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45957.469515625002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45957.469515625002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45957.469515625002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45957.469515625002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45957.469515625002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45957.469515625002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45957.469515625002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45957.469515625002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45957.469515625002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45957.469515625002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45957.469515625002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45957.469515625002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45957.469515625002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45957.469515625002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45957.469515625002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45957.469515625002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45957.469515625002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45957.469515625002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45957.469515625002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45957.469515625002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45957.469515625002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45957.469515625002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45957.469515625002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45957.469515625002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45957.469515625002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45957.469515625002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45957.469515625002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45957.469515625002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45957.469515625002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45957.469515625002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45957.469515625002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45957.469515625002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45957.469515625002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45957.469515625002</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45957.469515625002</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65.637455439813493</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31.280638310185168</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8.8084045138893998</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52"/>
      <c r="E5" s="152"/>
      <c r="F5" s="153"/>
      <c r="G5" s="154">
        <f ca="1">IFERROR(NOW()-F5,"")</f>
        <v>45957.469515625002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45957.469515625002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45957.469515625002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45957.469515625002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45957.469515625002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45957.469515625002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45957.469515625002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45957.469515625002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45957.469515625002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45957.469515625002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45957.469515625002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45957.469515625002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45957.469515625002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45957.469515625002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45957.469515625002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45957.469515625002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45957.469515625002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45957.469515625002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45957.469515625002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45957.469515625002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45957.469515625002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45957.469515625002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45957.469515625002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45957.469515625002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45957.469515625002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45957.469515625002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45957.469515625002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45957.469515625002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45957.469515625002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45957.469515625002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45957.469515625002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45957.469515625002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45957.469515625002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45957.469515625002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45957.469515625002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45957.469515625002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45957.469515625002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45957.469515625002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45957.469515625002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45957.469515625002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45957.469515625002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45957.469515625002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45957.469515625002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45957.469515625002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45957.469515625002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45957.469515625002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45957.469515625002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45957.469515625002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45957.469515625002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45957.469515625002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45957.469515625002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45957.469515625002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45957.469515625002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45957.469515625002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45957.469515625002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45957.469515625002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45957.469515625002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45957.469515625002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45957.469515625002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45957.469515625002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45957.469515625002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45957.469515625002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45957.469515625002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45957.469515625002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45957.469515625002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45957.469515625002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45957.469515625002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45957.469515625002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45957.469515625002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45957.469515625002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45957.469515625002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45957.469515625002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45957.469515625002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45957.469515625002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45957.469515625002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45957.469515625002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45957.469515625002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45957.469515625002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45957.469515625002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45957.469515625002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45957.469515625002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45957.469515625002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45957.469515625002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45957.469515625002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45957.469515625002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45957.469515625002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45957.469515625002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45957.469515625002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45957.469515625002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45957.469515625002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45957.469515625002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45957.469515625002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45957.469515625002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45957.469515625002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45957.469515625002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45957.469515625002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45957.469515625002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45957.469515625002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45957.469515625002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45957.469515625002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45957.469515625002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45957.469515625002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45957.469515625002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45957.469515625002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45957.469515625002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45957.469515625002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45957.469515625002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45957.469515625002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45957.469515625002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45957.469515625002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45957.469515625002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45957.469515625002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45957.469515625002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45957.469515625002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45957.469515625002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45957.469515625002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45957.469515625002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45957.469515625002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45957.469515625002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45957.469515625002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45957.469515625002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45957.469515625002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45957.469515625002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45957.469515625002</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45957.469515625002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45957.469515625002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45957.469515625002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45957.469515625002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45957.469515625002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45957.469515625002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45957.469515625002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45957.469515625002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45957.469515625002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45957.469515625002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45957.469515625002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45957.469515625002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45957.469515625002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45957.469515625002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45957.469515625002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45957.469515625002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45957.469515625002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45957.469515625002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45957.469515625002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45957.469515625002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45957.469515625002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45957.469515625002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45957.469515625002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45957.469515625002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45957.469515625002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45957.469515625002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45957.469515625002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45957.469515625002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45957.469515625002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45957.469515625002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45957.469515625002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45957.469515625002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45957.469515625002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45957.469515625002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45957.469515625002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45957.469515625002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45957.469515625002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45957.469515625002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45957.469515625002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45957.469515625002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45957.469515625002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45957.469515625002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45957.469515625002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45957.469515625002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45957.469515625002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45957.469515625002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45957.469515625002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45957.469515625002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45957.469515625002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45957.469515625002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45957.469515625002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45957.469515625002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45957.469515625002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45957.469515625002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45957.469515625002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45957.469515625002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45957.469515625002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45957.469515625002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45957.469515625002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45957.469515625002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45957.469515625002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45957.469515625002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45957.469515625002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45957.469515625002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45957.469515625002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45957.469515625002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45957.469515625002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45957.469515625002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45957.469515625002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45957.469515625002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45957.469515625002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45957.469515625002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45957.469515625002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45957.469515625002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45957.469515625002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45957.469515625002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45957.469515625002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45957.469515625002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45957.469515625002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45957.469515625002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45957.469515625002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45957.469515625002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45957.469515625002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45957.469515625002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45957.469515625002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45957.469515625002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45957.469515625002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45957.469515625002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45957.469515625002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45957.469515625002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45957.469515625002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45957.469515625002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45957.469515625002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45957.469515625002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45957.469515625002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45957.469515625002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45957.469515625002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45957.469515625002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45957.469515625002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45957.469515625002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45957.469515625002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45957.469515625002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45957.469515625002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45957.469515625002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45957.469515625002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45957.469515625002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45957.469515625002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45957.469515625002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45957.469515625002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45957.469515625002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45957.469515625002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45957.469515625002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45957.469515625002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45957.469515625002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45957.469515625002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45957.469515625002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45957.469515625002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45957.469515625002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45957.469515625002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45957.469515625002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45957.469515625002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45957.469515625002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45957.469515625002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45957.469515625002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45957.469515625002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45957.469515625002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45957.469515625002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45957.469515625002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45957.469515625002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45957.469515625002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45957.469515625002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45957.469515625002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45957.469515625002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45957.469515625002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45957.469515625002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45957.469515625002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45957.469515625002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45957.469515625002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45957.469515625002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45957.469515625002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45957.469515625002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45957.469515625002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45957.469515625002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45957.469515625002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45957.469515625002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45957.469515625002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45957.469515625002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45957.469515625002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45957.469515625002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45957.469515625002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45957.469515625002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45957.469515625002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45957.469515625002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45957.469515625002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45957.469515625002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45957.469515625002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45957.469515625002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45957.469515625002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45957.469515625002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45957.469515625002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45957.469515625002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45957.469515625002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45957.469515625002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45957.469515625002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45957.469515625002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45957.469515625002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45957.469515625002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45957.469515625002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45957.469515625002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45957.469515625002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45957.469515625002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45957.469515625002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45957.469515625002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45957.469515625002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45957.469515625002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45957.469515625002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45957.469515625002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45957.469515625002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45957.469515625002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45957.469515625002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45957.469515625002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45957.469515625002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45957.469515625002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45957.469515625002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45957.469515625002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45957.469515625002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45957.469515625002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45957.469515625002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45957.469515625002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45957.469515625002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45957.469515625002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45957.469515625002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45957.469515625002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45957.469515625002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45957.469515625002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45957.469515625002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45957.469515625002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45957.469515625002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45957.469515625002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45957.469515625002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45957.469515625002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45957.469515625002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45957.469515625002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45957.469515625002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45957.469515625002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45957.469515625002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45957.469515625002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45957.469515625002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45957.469515625002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45957.469515625002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45957.469515625002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45957.469515625002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45957.469515625002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45957.469515625002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45957.469515625002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45957.469515625002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45957.469515625002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45957.469515625002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45957.469515625002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45957.469515625002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45957.469515625002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45957.469515625002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45957.469515625002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45957.469515625002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45957.469515625002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45957.469515625002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45957.469515625002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45957.469515625002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45957.469515625002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45957.469515625002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45957.469515625002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45957.469515625002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45957.469515625002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45957.469515625002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45957.469515625002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45957.469515625002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45957.469515625002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45957.469515625002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45957.469515625002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45957.469515625002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45957.469515625002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45957.469515625002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45957.469515625002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45957.469515625002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45957.469515625002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45957.469515625002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45957.469515625002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45957.469515625002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45957.469515625002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45957.469515625002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45957.469515625002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45957.469515625002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45957.469515625002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45957.469515625002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45957.469515625002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45957.469515625002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45957.469515625002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45957.469515625002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45957.469515625002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45957.469515625002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45957.469515625002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45957.469515625002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45957.469515625002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45957.469515625002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45957.469515625002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45957.469515625002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45957.469515625002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45957.469515625002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45957.469515625002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45957.469515625002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45957.469515625002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45957.469515625002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45957.469515625002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45957.469515625002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45957.469515625002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45957.469515625002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45957.469515625002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45957.469515625002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45957.469515625002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45957.469515625002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45957.469515625002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45957.469515625002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45957.469515625002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45957.469515625002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45957.469515625002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45957.469515625002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45957.469515625002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45957.469515625002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45957.469515625002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45957.469515625002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45957.469515625002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45957.469515625002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45957.469515625002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45957.469515625002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45957.469515625002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45957.469515625002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45957.469515625002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45957.469515625002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45957.469515625002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45957.469515625002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45957.469515625002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45957.469515625002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45957.469515625002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45957.469515625002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45957.469515625002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45957.469515625002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45957.469515625002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45957.469515625002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45957.469515625002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45957.469515625002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45957.469515625002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45957.469515625002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45957.469515625002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45957.469515625002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45957.469515625002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45957.469515625002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45957.469515625002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45957.469515625002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45957.469515625002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45957.469515625002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45957.469515625002</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6"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39104</v>
      </c>
      <c r="B2" s="103" t="str">
        <f>IFERROR(VLOOKUP(D2,DB!A:K,11,0),"")</f>
        <v>R6</v>
      </c>
      <c r="C2" s="105">
        <v>1</v>
      </c>
      <c r="D2" s="103" t="s">
        <v>32204</v>
      </c>
      <c r="E2" s="106" t="s">
        <v>38998</v>
      </c>
      <c r="F2" s="107">
        <v>45957.36451388889</v>
      </c>
      <c r="G2" s="77">
        <f ca="1">IFERROR(NOW()-F2,"-")</f>
        <v>0.10500173611217178</v>
      </c>
      <c r="H2" s="107">
        <v>45957.36451388889</v>
      </c>
      <c r="I2" s="103" t="str">
        <f>IFERROR(VLOOKUP(D2,DB!A:F,6,0),"")</f>
        <v>SCECO</v>
      </c>
      <c r="J2" s="102" t="str">
        <f>IFERROR(VLOOKUP(D2,DB!A:G,7,0),"")</f>
        <v>Dead+No BB Design</v>
      </c>
      <c r="K2" s="108" t="s">
        <v>39105</v>
      </c>
      <c r="L2" s="109" t="str">
        <f>IFERROR(VLOOKUP(D2,DB!A:I,9,0),"")</f>
        <v>Latis</v>
      </c>
    </row>
    <row r="3" spans="1:16383" ht="31.5" customHeight="1">
      <c r="A3" s="104" t="s">
        <v>39106</v>
      </c>
      <c r="B3" s="103" t="str">
        <f>IFERROR(VLOOKUP(D3,DB!A:K,11,0),"")</f>
        <v>R6</v>
      </c>
      <c r="C3" s="105">
        <v>1</v>
      </c>
      <c r="D3" s="103" t="s">
        <v>35051</v>
      </c>
      <c r="E3" s="106" t="s">
        <v>38998</v>
      </c>
      <c r="F3" s="107">
        <v>45957.368194444447</v>
      </c>
      <c r="G3" s="77">
        <f ca="1">IFERROR(NOW()-F3,"-")</f>
        <v>0.10132118055480532</v>
      </c>
      <c r="H3" s="107">
        <v>45957.368194444447</v>
      </c>
      <c r="I3" s="103" t="str">
        <f>IFERROR(VLOOKUP(D3,DB!A:F,6,0),"")</f>
        <v>SCECO</v>
      </c>
      <c r="J3" s="102" t="str">
        <f>IFERROR(VLOOKUP(D3,DB!A:G,7,0),"")</f>
        <v>Vandalized</v>
      </c>
      <c r="K3" s="108" t="s">
        <v>39107</v>
      </c>
      <c r="L3" s="109" t="str">
        <f>IFERROR(VLOOKUP(D3,DB!A:I,9,0),"")</f>
        <v>Latis</v>
      </c>
    </row>
    <row r="4" spans="1:16383" ht="31.5" customHeight="1">
      <c r="A4" s="104" t="s">
        <v>39108</v>
      </c>
      <c r="B4" s="103" t="str">
        <f>IFERROR(VLOOKUP(D4,DB!A:K,11,0),"")</f>
        <v>R6</v>
      </c>
      <c r="C4" s="105">
        <v>1</v>
      </c>
      <c r="D4" s="103" t="s">
        <v>35862</v>
      </c>
      <c r="E4" s="106" t="s">
        <v>38998</v>
      </c>
      <c r="F4" s="107">
        <v>45957.390486111108</v>
      </c>
      <c r="G4" s="77">
        <f ca="1">IFERROR(NOW()-F4,"-")</f>
        <v>7.9029513894056436E-2</v>
      </c>
      <c r="H4" s="107">
        <v>45957.390486111108</v>
      </c>
      <c r="I4" s="103" t="str">
        <f>IFERROR(VLOOKUP(D4,DB!A:F,6,0),"")</f>
        <v>SCECO</v>
      </c>
      <c r="J4" s="102" t="str">
        <f>IFERROR(VLOOKUP(D4,DB!A:G,7,0),"")</f>
        <v>Vandalized</v>
      </c>
      <c r="K4" s="108" t="s">
        <v>39109</v>
      </c>
      <c r="L4" s="109" t="str">
        <f>IFERROR(VLOOKUP(D4,DB!A:I,9,0),"")</f>
        <v>Latis</v>
      </c>
    </row>
    <row r="5" spans="1:16383" ht="31.5" customHeight="1">
      <c r="A5" s="104" t="s">
        <v>39090</v>
      </c>
      <c r="B5" s="103" t="str">
        <f>IFERROR(VLOOKUP(D5,DB!A:K,11,0),"")</f>
        <v>R6</v>
      </c>
      <c r="C5" s="105">
        <v>4</v>
      </c>
      <c r="D5" s="103" t="s">
        <v>34819</v>
      </c>
      <c r="E5" s="106" t="s">
        <v>38998</v>
      </c>
      <c r="F5" s="107"/>
      <c r="G5" s="77">
        <f ca="1">IFERROR(NOW()-F5,"-")</f>
        <v>45957.469515625002</v>
      </c>
      <c r="H5" s="107">
        <v>45957.398449074077</v>
      </c>
      <c r="I5" s="103" t="str">
        <f>IFERROR(VLOOKUP(D5,DB!A:F,6,0),"")</f>
        <v>Generator-DG</v>
      </c>
      <c r="J5" s="102" t="str">
        <f>IFERROR(VLOOKUP(D5,DB!A:G,7,0),"")</f>
        <v>Dead</v>
      </c>
      <c r="K5" s="108" t="s">
        <v>39110</v>
      </c>
      <c r="L5" s="109" t="str">
        <f>IFERROR(VLOOKUP(D5,DB!A:I,9,0),"")</f>
        <v>Latis</v>
      </c>
    </row>
    <row r="6" spans="1:16383" ht="31.5" customHeight="1">
      <c r="A6" s="104" t="s">
        <v>39111</v>
      </c>
      <c r="B6" s="103" t="str">
        <f>IFERROR(VLOOKUP(D6,DB!A:K,11,0),"")</f>
        <v>R6</v>
      </c>
      <c r="C6" s="105"/>
      <c r="D6" s="103" t="s">
        <v>33073</v>
      </c>
      <c r="E6" s="106"/>
      <c r="F6" s="107"/>
      <c r="G6" s="77">
        <f ca="1">IFERROR(NOW()-F6,"-")</f>
        <v>45957.469515625002</v>
      </c>
      <c r="H6" s="107"/>
      <c r="I6" s="103" t="str">
        <f>IFERROR(VLOOKUP(D6,DB!A:F,6,0),"")</f>
        <v>SCECO</v>
      </c>
      <c r="J6" s="102" t="str">
        <f>IFERROR(VLOOKUP(D6,DB!A:G,7,0),"")</f>
        <v>Good</v>
      </c>
      <c r="K6" s="108" t="s">
        <v>39112</v>
      </c>
      <c r="L6" s="109" t="str">
        <f>IFERROR(VLOOKUP(D6,DB!A:I,9,0),"")</f>
        <v>Latis</v>
      </c>
    </row>
    <row r="7" spans="1:16383" ht="31.5" customHeight="1">
      <c r="A7" s="104"/>
      <c r="B7" s="103" t="str">
        <f>IFERROR(VLOOKUP(D7,DB!A:K,11,0),"")</f>
        <v/>
      </c>
      <c r="C7" s="105"/>
      <c r="D7" s="103"/>
      <c r="E7" s="106"/>
      <c r="F7" s="107"/>
      <c r="G7" s="77">
        <f ca="1">IFERROR(NOW()-F7,"-")</f>
        <v>45957.469515625002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69"/>
      <c r="E8" s="106"/>
      <c r="F8" s="107"/>
      <c r="G8" s="77">
        <f ca="1">IFERROR(NOW()-F8,"-")</f>
        <v>45957.469515625002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45957.469515625002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45957.469515625002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45957.469515625002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45957.469515625002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45957.469515625002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45957.469515625002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45957.469515625002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45957.469515625002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45957.469515625002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45957.469515625002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45957.469515625002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45957.469515625002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45957.469515625002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45957.469515625002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45957.469515625002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45957.469515625002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45957.469515625002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45957.469515625002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45957.469515625002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45957.469515625002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45957.469515625002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45957.469515625002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45957.469515625002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45957.469515625002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45957.469515625002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45957.469515625002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45957.469515625002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45957.469515625002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45957.469515625002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45957.469515625002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45957.469515625002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45957.469515625002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45957.469515625002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45957.469515625002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45957.469515625002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45957.469515625002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45957.469515625002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45957.469515625002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45957.469515625002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45957.469515625002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45957.469515625002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45957.469515625002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45957.469515625002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45957.469515625002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45957.469515625002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45957.469515625002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45957.469515625002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45957.469515625002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45957.469515625002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45957.469515625002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45957.469515625002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45957.469515625002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45957.469515625002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45957.469515625002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45957.469515625002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45957.469515625002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45957.469515625002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45957.469515625002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45957.469515625002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45957.469515625002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45957.469515625002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45957.469515625002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45957.469515625002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45957.469515625002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45957.469515625002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45957.469515625002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45957.469515625002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45957.469515625002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45957.469515625002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45957.469515625002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45957.469515625002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45957.469515625002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45957.469515625002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45957.469515625002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45957.469515625002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45957.469515625002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45957.469515625002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45957.469515625002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45957.469515625002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45957.469515625002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45957.469515625002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45957.469515625002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45957.469515625002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45957.469515625002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45957.469515625002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45957.469515625002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45957.469515625002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45957.469515625002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45957.469515625002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45957.469515625002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45957.469515625002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45957.469515625002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45957.469515625002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45957.469515625002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45957.469515625002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45957.469515625002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45957.469515625002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45957.469515625002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45957.469515625002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45957.469515625002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45957.469515625002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45957.469515625002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45957.469515625002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45957.469515625002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45957.469515625002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45957.469515625002</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2025-10-27T08:17:06Z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