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33" documentId="120_S{2AC9BD13-BADA-5192-A53E-5A8FF88502F6}" xr6:coauthVersionLast="47" xr6:coauthVersionMax="47" xr10:uidLastSave="{50F88A71-0A9D-4F85-9C41-3C5C36853F4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9" l="1"/>
  <c r="L3" i="9"/>
  <c r="J3" i="9"/>
  <c r="I3" i="9"/>
  <c r="G3" i="9"/>
  <c r="L2" i="9"/>
  <c r="J2" i="9"/>
  <c r="I2" i="9"/>
  <c r="G2" i="9"/>
  <c r="D6" i="3"/>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<sst xmlns="http://schemas.openxmlformats.org/spreadsheetml/2006/main" count="180282" uniqueCount="39126">
  <si>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</si>
  <si>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</si>
  <si>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</si>
  <si>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</si>
  <si>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</si>
  <si>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</si>
  <si>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</si>
  <si>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</si>
  <si>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</si>
  <si>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</si>
  <si>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</si>
  <si>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</si>
  <si>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</si>
  <si>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</si>
  <si>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</si>
  <si>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</si>
  <si>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</si>
  <si>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</si>
  <si>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</si>
  <si>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</si>
  <si>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</si>
  <si>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</si>
  <si>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</si>
  <si>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</si>
  <si>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</si>
  <si>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</si>
  <si>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</si>
  <si>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</si>
  <si>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</si>
  <si>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</si>
  <si>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</si>
  <si>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</si>
  <si>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</si>
  <si>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</si>
  <si>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</si>
  <si>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</si>
  <si>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</si>
  <si>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</si>
  <si>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</si>
  <si>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</si>
  <si>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</si>
  <si>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</si>
  <si>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</si>
  <si>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</si>
  <si>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</si>
  <si>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</si>
  <si>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</si>
  <si>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</si>
  <si>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</si>
  <si>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</si>
  <si>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</si>
  <si>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</si>
  <si>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</si>
  <si>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</si>
  <si>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</si>
  <si>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</si>
  <si>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</si>
  <si>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</si>
  <si>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</si>
  <si>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</si>
  <si>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</si>
  <si>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</si>
  <si>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</si>
  <si>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</si>
  <si>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</si>
  <si>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</si>
  <si>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</si>
  <si>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</si>
  <si>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</si>
  <si>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</si>
  <si>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</si>
  <si>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</si>
  <si>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</si>
  <si>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</si>
  <si>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</si>
  <si>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</si>
  <si>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</si>
  <si>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</si>
  <si>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</si>
  <si>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</si>
  <si>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</si>
  <si>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</si>
  <si>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</si>
  <si>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</si>
  <si>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</si>
  <si>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</si>
  <si>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</si>
  <si>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</si>
  <si>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</si>
  <si>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</si>
  <si>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</si>
  <si>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</si>
  <si>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</si>
  <si>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</si>
  <si>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</si>
  <si>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</si>
  <si>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</si>
  <si>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</si>
  <si>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</si>
  <si>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</si>
  <si>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</si>
  <si>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</si>
  <si>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</si>
  <si>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</si>
  <si>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</si>
  <si>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</si>
  <si>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</si>
  <si>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</si>
  <si>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</si>
  <si>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</si>
  <si>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</si>
  <si>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</si>
  <si>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</si>
  <si>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</si>
  <si>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</si>
  <si>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</si>
  <si>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</si>
  <si>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</si>
  <si>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</si>
  <si>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</si>
  <si>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</si>
  <si>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</si>
  <si>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</si>
  <si>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</si>
  <si>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</si>
  <si>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</si>
  <si>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</si>
  <si>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</si>
  <si>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</si>
  <si>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</si>
  <si>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</si>
  <si>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</si>
  <si>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</si>
  <si>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</si>
  <si>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</si>
  <si>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</si>
  <si>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</si>
  <si>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</si>
  <si>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</si>
  <si>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</si>
  <si>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</si>
  <si>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</si>
  <si>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</si>
  <si>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</si>
  <si>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</si>
  <si>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</si>
  <si>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</si>
  <si>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</si>
  <si>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</si>
  <si>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</si>
  <si>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</si>
  <si>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</si>
  <si>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</si>
  <si>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</si>
  <si>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</si>
  <si>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</si>
  <si>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</si>
  <si>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</si>
  <si>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</si>
  <si>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</si>
  <si>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</si>
  <si>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</si>
  <si>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</si>
  <si>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</si>
  <si>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</si>
  <si>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</si>
  <si>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</si>
  <si>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</si>
  <si>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</si>
  <si>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</si>
  <si>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</si>
  <si>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</si>
  <si>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</si>
  <si>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</si>
  <si>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</si>
  <si>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</si>
  <si>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</si>
  <si>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</si>
  <si>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</si>
  <si>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</si>
  <si>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</si>
  <si>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</si>
  <si>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</si>
  <si>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</si>
  <si>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</si>
  <si>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</si>
  <si>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</si>
  <si>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</si>
  <si>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</si>
  <si>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</si>
  <si>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</si>
  <si>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</si>
  <si>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</si>
  <si>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</si>
  <si>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</si>
  <si>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</si>
  <si>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</si>
  <si>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</si>
  <si>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</si>
  <si>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</si>
  <si>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</si>
  <si>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</si>
  <si>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</si>
  <si>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</si>
  <si>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</si>
  <si>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</si>
  <si>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</si>
  <si>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</si>
  <si>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</si>
  <si>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</si>
  <si>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</si>
  <si>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</si>
  <si>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</si>
  <si>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</si>
  <si>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</si>
  <si>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</si>
  <si>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</si>
  <si>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</si>
  <si>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</si>
  <si>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</si>
  <si>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</si>
  <si>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</si>
  <si>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</si>
  <si>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</si>
  <si>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</si>
  <si>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</si>
  <si>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</si>
  <si>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</si>
  <si>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</si>
  <si>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</si>
  <si>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</si>
  <si>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</si>
  <si>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</si>
  <si>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</si>
  <si>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</si>
  <si>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</si>
  <si>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</si>
  <si>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</si>
  <si>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</si>
  <si>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</si>
  <si>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</si>
  <si>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</si>
  <si>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</si>
  <si>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</si>
  <si>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</si>
  <si>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</si>
  <si>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</si>
  <si>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</si>
  <si>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</si>
  <si>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</si>
  <si>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</si>
  <si>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</si>
  <si>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</si>
  <si>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</si>
  <si>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</si>
  <si>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</si>
  <si>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</si>
  <si>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</si>
  <si>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</si>
  <si>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</si>
  <si>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</si>
  <si>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</si>
  <si>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</si>
  <si>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</si>
  <si>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</si>
  <si>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</si>
  <si>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</si>
  <si>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</si>
  <si>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</si>
  <si>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</si>
  <si>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</si>
  <si>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</si>
  <si>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</si>
  <si>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</si>
  <si>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</si>
  <si>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</si>
  <si>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</si>
  <si>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</si>
  <si>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</si>
  <si>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</si>
  <si>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</si>
  <si>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</si>
  <si>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</si>
  <si>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</si>
  <si>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</si>
  <si>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</si>
  <si>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</si>
  <si>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</si>
  <si>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</si>
  <si>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</si>
  <si>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</si>
  <si>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</si>
  <si>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</si>
  <si>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</si>
  <si>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</si>
  <si>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</si>
  <si>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</si>
  <si>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</si>
  <si>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</si>
  <si>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</si>
  <si>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</si>
  <si>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</si>
  <si>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</si>
  <si>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</si>
  <si>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</si>
  <si>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</si>
  <si>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</si>
  <si>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</si>
  <si>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</si>
  <si>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</si>
  <si>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</si>
  <si>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</si>
  <si>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</si>
  <si>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</si>
  <si>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</si>
  <si>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</si>
  <si>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</si>
  <si>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</si>
  <si>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</si>
  <si>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</si>
  <si>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</si>
  <si>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</si>
  <si>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</si>
  <si>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</si>
  <si>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</si>
  <si>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</si>
  <si>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</si>
  <si>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</si>
  <si>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</si>
  <si>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</si>
  <si>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</si>
  <si>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</si>
  <si>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</si>
  <si>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</si>
  <si>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</si>
  <si>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</si>
  <si>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</si>
  <si>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</si>
  <si>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</si>
  <si>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</si>
  <si>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</si>
  <si>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</si>
  <si>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</si>
  <si>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</si>
  <si>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</si>
  <si>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</si>
  <si>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</si>
  <si>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</si>
  <si>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</si>
  <si>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</si>
  <si>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</si>
  <si>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</si>
  <si>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</si>
  <si>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</si>
  <si>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</si>
  <si>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</si>
  <si>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</si>
  <si>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</si>
  <si>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</si>
  <si>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</si>
  <si>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</si>
  <si>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</si>
  <si>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</si>
  <si>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</si>
  <si>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</si>
  <si>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</si>
  <si>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</si>
  <si>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</si>
  <si>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</si>
  <si>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</si>
  <si>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</si>
  <si>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</si>
  <si>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</si>
  <si>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</si>
  <si>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</si>
  <si>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</si>
  <si>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</si>
  <si>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</si>
  <si>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</si>
  <si>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</si>
  <si>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</si>
  <si>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</si>
  <si>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</si>
  <si>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</si>
  <si>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</si>
  <si>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</si>
  <si>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</si>
  <si>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</si>
  <si>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</si>
  <si>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</si>
  <si>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</si>
  <si>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</si>
  <si>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</si>
  <si>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</si>
  <si>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</si>
  <si>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</si>
  <si>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</si>
  <si>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</si>
  <si>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</si>
  <si>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</si>
  <si>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</si>
  <si>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</si>
  <si>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</si>
  <si>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</si>
  <si>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</si>
  <si>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</si>
  <si>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</si>
  <si>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</si>
  <si>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</si>
  <si>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</si>
  <si>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</si>
  <si>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</si>
  <si>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</si>
  <si>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</si>
  <si>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</si>
  <si>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</si>
  <si>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</si>
  <si>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</si>
  <si>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</si>
  <si>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</si>
  <si>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</si>
  <si>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</si>
  <si>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</si>
  <si>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</si>
  <si>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</si>
  <si>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</si>
  <si>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</si>
  <si>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</si>
  <si>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</si>
  <si>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</si>
  <si>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</si>
  <si>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</si>
  <si>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</si>
  <si>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</si>
  <si>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</si>
  <si>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</si>
  <si>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</si>
  <si>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</si>
  <si>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</si>
  <si>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</si>
  <si>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</si>
  <si>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</si>
  <si>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</si>
  <si>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</si>
  <si>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</si>
  <si>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</si>
  <si>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</si>
  <si>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</si>
  <si>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</si>
  <si>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</si>
  <si>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</si>
  <si>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</si>
  <si>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</si>
  <si>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</si>
  <si>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</si>
  <si>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</si>
  <si>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</si>
  <si>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</si>
  <si>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</si>
  <si>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</si>
  <si>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</si>
  <si>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</si>
  <si>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</si>
  <si>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</si>
  <si>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</si>
  <si>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</si>
  <si>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</si>
  <si>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</si>
  <si>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</si>
  <si>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</si>
  <si>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</si>
  <si>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</si>
  <si>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</si>
  <si>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</si>
  <si>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</si>
  <si>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</si>
  <si>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</si>
  <si>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</si>
  <si>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</si>
  <si>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</si>
  <si>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</si>
  <si>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</si>
  <si>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</si>
  <si>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</si>
  <si>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</si>
  <si>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</si>
  <si>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</si>
  <si>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</si>
  <si>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</si>
  <si>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</si>
  <si>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</si>
  <si>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</si>
  <si>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</si>
  <si>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</si>
  <si>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</si>
  <si>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</si>
  <si>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</si>
  <si>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</si>
  <si>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</si>
  <si>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</si>
  <si>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</si>
  <si>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</si>
  <si>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</si>
  <si>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</si>
  <si>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</si>
  <si>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</si>
  <si>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</si>
  <si>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</si>
  <si>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</si>
  <si>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</si>
  <si>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</si>
  <si>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</si>
  <si>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</si>
  <si>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</si>
  <si>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</si>
  <si>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</si>
  <si>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</si>
  <si>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</si>
  <si>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</si>
  <si>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</si>
  <si>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</si>
  <si>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</si>
  <si>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</si>
  <si>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</si>
  <si>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</si>
  <si>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</si>
  <si>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</si>
  <si>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</si>
  <si>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</si>
  <si>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</si>
  <si>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</si>
  <si>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</si>
  <si>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</si>
  <si>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</si>
  <si>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</si>
  <si>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</si>
  <si>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</si>
  <si>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</si>
  <si>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</si>
  <si>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</si>
  <si>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</si>
  <si>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</si>
  <si>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</si>
  <si>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</si>
  <si>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</si>
  <si>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</si>
  <si>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</si>
  <si>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</si>
  <si>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</si>
  <si>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</si>
  <si>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</si>
  <si>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</si>
  <si>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</si>
  <si>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</si>
  <si>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</si>
  <si>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</si>
  <si>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</si>
  <si>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</si>
  <si>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</si>
  <si>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</si>
  <si>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</si>
  <si>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</si>
  <si>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</si>
  <si>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</si>
  <si>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</si>
  <si>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</si>
  <si>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</si>
  <si>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</si>
  <si>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</si>
  <si>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</si>
  <si>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</si>
  <si>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</si>
  <si>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</si>
  <si>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</si>
  <si>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</si>
  <si>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</si>
  <si>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</si>
  <si>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</si>
  <si>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</si>
  <si>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</si>
  <si>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</si>
  <si>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</si>
  <si>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</si>
  <si>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</si>
  <si>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</si>
  <si>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</si>
  <si>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</si>
  <si>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</si>
  <si>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</si>
  <si>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</si>
  <si>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</si>
  <si>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</si>
  <si>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</si>
  <si>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</si>
  <si>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</si>
  <si>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</si>
  <si>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</si>
  <si>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</si>
  <si>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</si>
  <si>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</si>
  <si>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</si>
  <si>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</si>
  <si>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</si>
  <si>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</si>
  <si>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</si>
  <si>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</si>
  <si>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</si>
  <si>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</si>
  <si>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</si>
  <si>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</si>
  <si>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</si>
  <si>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</si>
  <si>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</si>
  <si>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</si>
  <si>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</si>
  <si>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</si>
  <si>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</si>
  <si>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</si>
  <si>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</si>
  <si>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</si>
  <si>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</si>
  <si>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</si>
  <si>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</si>
  <si>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</si>
  <si>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</si>
  <si>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</si>
  <si>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</si>
  <si>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</si>
  <si>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</si>
  <si>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</si>
  <si>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</si>
  <si>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</si>
  <si>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</si>
  <si>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</si>
  <si>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</si>
  <si>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</si>
  <si>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</si>
  <si>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</si>
  <si>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</si>
  <si>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</si>
  <si>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</si>
  <si>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</si>
  <si>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</si>
  <si>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</si>
  <si>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</si>
  <si>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</si>
  <si>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</si>
  <si>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</si>
  <si>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</si>
  <si>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</si>
  <si>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</si>
  <si>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</si>
  <si>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</si>
  <si>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</si>
  <si>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</si>
  <si>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</si>
  <si>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</si>
  <si>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</si>
  <si>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</si>
  <si>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</si>
  <si>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</si>
  <si>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</si>
  <si>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</si>
  <si>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</si>
  <si>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</si>
  <si>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</si>
  <si>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</si>
  <si>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</si>
  <si>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</si>
  <si>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</si>
  <si>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</si>
  <si>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</si>
  <si>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</si>
  <si>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</si>
  <si>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</si>
  <si>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</si>
  <si>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</si>
  <si>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</si>
  <si>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</si>
  <si>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</si>
  <si>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</si>
  <si>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</si>
  <si>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</si>
  <si>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</si>
  <si>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</si>
  <si>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</si>
  <si>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</si>
  <si>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</si>
  <si>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</si>
  <si>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</si>
  <si>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</si>
  <si>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</si>
  <si>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</si>
  <si>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</si>
  <si>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</si>
  <si>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</si>
  <si>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</si>
  <si>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</si>
  <si>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</si>
  <si>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</si>
  <si>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</si>
  <si>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</si>
  <si>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</si>
  <si>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</si>
  <si>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</si>
  <si>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</si>
  <si>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</si>
  <si>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</si>
  <si>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</si>
  <si>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</si>
  <si>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</si>
  <si>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</si>
  <si>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</si>
  <si>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</si>
  <si>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</si>
  <si>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</si>
  <si>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</si>
  <si>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</si>
  <si>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</si>
  <si>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</si>
  <si>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</si>
  <si>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</si>
  <si>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</si>
  <si>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</si>
  <si>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</si>
  <si>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</si>
  <si>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</si>
  <si>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</si>
  <si>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</si>
  <si>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</si>
  <si>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</si>
  <si>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</si>
  <si>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</si>
  <si>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</si>
  <si>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</si>
  <si>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</si>
  <si>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</si>
  <si>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</si>
  <si>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</si>
  <si>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</si>
  <si>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</si>
  <si>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</si>
  <si>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</si>
  <si>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</si>
  <si>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</si>
  <si>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</si>
  <si>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</si>
  <si>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</si>
  <si>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</si>
  <si>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</si>
  <si>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</si>
  <si>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</si>
  <si>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</si>
  <si>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</si>
  <si>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</si>
  <si>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</si>
  <si>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</si>
  <si>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</si>
  <si>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</si>
  <si>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</si>
  <si>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</si>
  <si>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</si>
  <si>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</si>
  <si>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</si>
  <si>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</si>
  <si>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</si>
  <si>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</si>
  <si>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</si>
  <si>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</si>
  <si>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</si>
  <si>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</si>
  <si>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</si>
  <si>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</si>
  <si>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</si>
  <si>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</si>
  <si>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</si>
  <si>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</si>
  <si>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</si>
  <si>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</si>
  <si>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</si>
  <si>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</si>
  <si>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</si>
  <si>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</si>
  <si>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</si>
  <si>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</si>
  <si>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</si>
  <si>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</si>
  <si>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</si>
  <si>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</si>
  <si>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</si>
  <si>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</si>
  <si>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</si>
  <si>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</si>
  <si>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</si>
  <si>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</si>
  <si>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</si>
  <si>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</si>
  <si>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</si>
  <si>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</si>
  <si>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</si>
  <si>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</si>
  <si>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</si>
  <si>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</si>
  <si>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</si>
  <si>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</si>
  <si>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</si>
  <si>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</si>
  <si>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</si>
  <si>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</si>
  <si>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</si>
  <si>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</si>
  <si>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</si>
  <si>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</si>
  <si>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</si>
  <si>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</si>
  <si>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</si>
  <si>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</si>
  <si>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</si>
  <si>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</si>
  <si>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</si>
  <si>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</si>
  <si>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</si>
  <si>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</si>
  <si>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</si>
  <si>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</si>
  <si>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</si>
  <si>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</si>
  <si>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</si>
  <si>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</si>
  <si>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</si>
  <si>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</si>
  <si>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</si>
  <si>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</si>
  <si>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</si>
  <si>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</si>
  <si>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</si>
  <si>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</si>
  <si>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</si>
  <si>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</si>
  <si>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</si>
  <si>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</si>
  <si>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</si>
  <si>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</si>
  <si>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</si>
  <si>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</si>
  <si>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</si>
  <si>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</si>
  <si>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</si>
  <si>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</si>
  <si>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</si>
  <si>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</si>
  <si>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</si>
  <si>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</si>
  <si>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</si>
  <si>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</si>
  <si>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</si>
  <si>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</si>
  <si>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</si>
  <si>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</si>
  <si>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</si>
  <si>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</si>
  <si>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</si>
  <si>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</si>
  <si>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</si>
  <si>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</si>
  <si>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</si>
  <si>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</si>
  <si>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</si>
  <si>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</si>
  <si>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</si>
  <si>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</si>
  <si>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</si>
  <si>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</si>
  <si>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</si>
  <si>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</si>
  <si>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</si>
  <si>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</si>
  <si>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</si>
  <si>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</si>
  <si>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</si>
  <si>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</si>
  <si>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</si>
  <si>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</si>
  <si>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</si>
  <si>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</si>
  <si>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</si>
  <si>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</si>
  <si>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</si>
  <si>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</si>
  <si>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</si>
  <si>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</si>
  <si>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</si>
  <si>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</si>
  <si>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</si>
  <si>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</si>
  <si>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</si>
  <si>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</si>
  <si>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</si>
  <si>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</si>
  <si>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</si>
  <si>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</si>
  <si>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</si>
  <si>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</si>
  <si>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</si>
  <si>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</si>
  <si>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</si>
  <si>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</si>
  <si>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</si>
  <si>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</si>
  <si>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</si>
  <si>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</si>
  <si>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</si>
  <si>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</si>
  <si>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</si>
  <si>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</si>
  <si>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</si>
  <si>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</si>
  <si>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</si>
  <si>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</si>
  <si>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</si>
  <si>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</si>
  <si>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</si>
  <si>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</si>
  <si>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</si>
  <si>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</si>
  <si>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</si>
  <si>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</si>
  <si>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</si>
  <si>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</si>
  <si>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</si>
  <si>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</si>
  <si>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</si>
  <si>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</si>
  <si>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</si>
  <si>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</si>
  <si>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</si>
  <si>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</si>
  <si>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</si>
  <si>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</si>
  <si>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</si>
  <si>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</si>
  <si>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</si>
  <si>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</si>
  <si>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</si>
  <si>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</si>
  <si>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</si>
  <si>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</si>
  <si>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</si>
  <si>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</si>
  <si>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</si>
  <si>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</si>
  <si>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</si>
  <si>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</si>
  <si>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</si>
  <si>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</si>
  <si>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</si>
  <si>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</si>
  <si>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</si>
  <si>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</si>
  <si>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</si>
  <si>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</si>
  <si>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</si>
  <si>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</si>
  <si>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</si>
  <si>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</si>
  <si>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</si>
  <si>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</si>
  <si>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</si>
  <si>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</si>
  <si>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</si>
  <si>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</si>
  <si>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</si>
  <si>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</si>
  <si>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</si>
  <si>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</si>
  <si>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</si>
  <si>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</si>
  <si>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</si>
  <si>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</si>
  <si>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</si>
  <si>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</si>
  <si>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</si>
  <si>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</si>
  <si>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</si>
  <si>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</si>
  <si>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</si>
  <si>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</si>
  <si>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</si>
  <si>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</si>
  <si>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</si>
  <si>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</si>
  <si>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</si>
  <si>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</si>
  <si>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</si>
  <si>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</si>
  <si>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</si>
  <si>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</si>
  <si>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</si>
  <si>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</si>
  <si>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</si>
  <si>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</si>
  <si>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</si>
  <si>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</si>
  <si>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</si>
  <si>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</si>
  <si>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</si>
  <si>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</si>
  <si>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</si>
  <si>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</si>
  <si>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</si>
  <si>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</si>
  <si>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</si>
  <si>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</si>
  <si>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</si>
  <si>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</si>
  <si>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</si>
  <si>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</si>
  <si>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</si>
  <si>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</si>
  <si>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</si>
  <si>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</si>
  <si>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</si>
  <si>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</si>
  <si>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</si>
  <si>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</si>
  <si>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</si>
  <si>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</si>
  <si>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</si>
  <si>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</si>
  <si>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</si>
  <si>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</si>
  <si>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</si>
  <si>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</si>
  <si>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</si>
  <si>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</si>
  <si>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</si>
  <si>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</si>
  <si>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</si>
  <si>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</si>
  <si>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</si>
  <si>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</si>
  <si>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</si>
  <si>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</si>
  <si>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</si>
  <si>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</si>
  <si>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</si>
  <si>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</si>
  <si>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</si>
  <si>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</si>
  <si>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</si>
  <si>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</si>
  <si>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</si>
  <si>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</si>
  <si>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</si>
  <si>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</si>
  <si>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</si>
  <si>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</si>
  <si>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</si>
  <si>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</si>
  <si>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</si>
  <si>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</si>
  <si>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</si>
  <si>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</si>
  <si>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</si>
  <si>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</si>
  <si>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</si>
  <si>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</si>
  <si>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</si>
  <si>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</si>
  <si>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</si>
  <si>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</si>
  <si>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</si>
  <si>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</si>
  <si>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</si>
  <si>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</si>
  <si>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</si>
  <si>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</si>
  <si>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</si>
  <si>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</si>
  <si>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</si>
  <si>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</si>
  <si>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</si>
  <si>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</si>
  <si>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</si>
  <si>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</si>
  <si>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</si>
  <si>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</si>
  <si>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</si>
  <si>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</si>
  <si>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</si>
  <si>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</si>
  <si>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</si>
  <si>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</si>
  <si>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</si>
  <si>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</si>
  <si>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</si>
  <si>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</si>
  <si>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</si>
  <si>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</si>
  <si>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</si>
  <si>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</si>
  <si>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</si>
  <si>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</si>
  <si>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</si>
  <si>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</si>
  <si>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</si>
  <si>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</si>
  <si>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</si>
  <si>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</si>
  <si>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</si>
  <si>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</si>
  <si>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</si>
  <si>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</si>
  <si>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</si>
  <si>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</si>
  <si>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</si>
  <si>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</si>
  <si>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</si>
  <si>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</si>
  <si>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</si>
  <si>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</si>
  <si>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</si>
  <si>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</si>
  <si>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</si>
  <si>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</si>
  <si>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</si>
  <si>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</si>
  <si>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</si>
  <si>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</si>
  <si>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</si>
  <si>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</si>
  <si>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</si>
  <si>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</si>
  <si>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</si>
  <si>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</si>
  <si>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</si>
  <si>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</si>
  <si>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</si>
  <si>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</si>
  <si>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</si>
  <si>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</si>
  <si>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</si>
  <si>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</si>
  <si>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</si>
  <si>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</si>
  <si>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</si>
  <si>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</si>
  <si>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</si>
  <si>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</si>
  <si>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</si>
  <si>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</si>
  <si>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</si>
  <si>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</si>
  <si>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</si>
  <si>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</si>
  <si>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</si>
  <si>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</si>
  <si>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</si>
  <si>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</si>
  <si>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</si>
  <si>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</si>
  <si>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</si>
  <si>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</si>
  <si>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</si>
  <si>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</si>
  <si>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</si>
  <si>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</si>
  <si>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</si>
  <si>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</si>
  <si>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</si>
  <si>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</si>
  <si>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</si>
  <si>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</si>
  <si>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</si>
  <si>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</si>
  <si>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</si>
  <si>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</si>
  <si>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</si>
  <si>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</si>
  <si>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</si>
  <si>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</si>
  <si>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</si>
  <si>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</si>
  <si>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</si>
  <si>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</si>
  <si>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</si>
  <si>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</si>
  <si>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</si>
  <si>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</si>
  <si>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</si>
  <si>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</si>
  <si>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</si>
  <si>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</si>
  <si>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</si>
  <si>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</si>
  <si>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</si>
  <si>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</si>
  <si>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</si>
  <si>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</si>
  <si>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</si>
  <si>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</si>
  <si>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</si>
  <si>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</si>
  <si>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</si>
  <si>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</si>
  <si>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</si>
  <si>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</si>
  <si>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</si>
  <si>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</si>
  <si>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</si>
  <si>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</si>
  <si>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</si>
  <si>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</si>
  <si>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</si>
  <si>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</si>
  <si>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</si>
  <si>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</si>
  <si>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</si>
  <si>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</si>
  <si>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</si>
  <si>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</si>
  <si>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</si>
  <si>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</si>
  <si>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</si>
  <si>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</si>
  <si>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</si>
  <si>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</si>
  <si>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</si>
  <si>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</si>
  <si>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</si>
  <si>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</si>
  <si>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</si>
  <si>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</si>
  <si>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</si>
  <si>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</si>
  <si>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</si>
  <si>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</si>
  <si>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</si>
  <si>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</si>
  <si>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</si>
  <si>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</si>
  <si>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</si>
  <si>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</si>
  <si>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</si>
  <si>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</si>
  <si>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</si>
  <si>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</si>
  <si>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</si>
  <si>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</si>
  <si>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</si>
  <si>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</si>
  <si>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</si>
  <si>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</si>
  <si>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</si>
  <si>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</si>
  <si>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</si>
  <si>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</si>
  <si>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</si>
  <si>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</si>
  <si>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</si>
  <si>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</si>
  <si>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</si>
  <si>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</si>
  <si>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</si>
  <si>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</si>
  <si>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</si>
  <si>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</si>
  <si>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</si>
  <si>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</si>
  <si>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</si>
  <si>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</si>
  <si>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</si>
  <si>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</si>
  <si>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</si>
  <si>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</si>
  <si>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</si>
  <si>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</si>
  <si>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</si>
  <si>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</si>
  <si>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</si>
  <si>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</si>
  <si>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</si>
  <si>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</si>
  <si>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</si>
  <si>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</si>
  <si>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</si>
  <si>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</si>
  <si>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</si>
  <si>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</si>
  <si>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</si>
  <si>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</si>
  <si>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</si>
  <si>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</si>
  <si>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</si>
  <si>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</si>
  <si>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</si>
  <si>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</si>
  <si>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</si>
  <si>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</si>
  <si>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</si>
  <si>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</si>
  <si>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</si>
  <si>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</si>
  <si>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</si>
  <si>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</si>
  <si>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</si>
  <si>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</si>
  <si>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</si>
  <si>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</si>
  <si>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</si>
  <si>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</si>
  <si>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</si>
  <si>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</si>
  <si>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</si>
  <si>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</si>
  <si>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</si>
  <si>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</si>
  <si>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</si>
  <si>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</si>
  <si>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</si>
  <si>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</si>
  <si>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</si>
  <si>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</si>
  <si>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</si>
  <si>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</si>
  <si>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</si>
  <si>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</si>
  <si>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</si>
  <si>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</si>
  <si>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</si>
  <si>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</si>
  <si>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</si>
  <si>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</si>
  <si>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</si>
  <si>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</si>
  <si>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</si>
  <si>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</si>
  <si>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</si>
  <si>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</si>
  <si>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</si>
  <si>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</si>
  <si>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</si>
  <si>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</si>
  <si>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</si>
  <si>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</si>
  <si>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</si>
  <si>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</si>
  <si>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</si>
  <si>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</si>
  <si>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</si>
  <si>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</si>
  <si>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</si>
  <si>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</si>
  <si>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</si>
  <si>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</si>
  <si>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</si>
  <si>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</si>
  <si>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</si>
  <si>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</si>
  <si>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</si>
  <si>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</si>
  <si>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</si>
  <si>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</si>
  <si>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</si>
  <si>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</si>
  <si>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</si>
  <si>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</si>
  <si>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</si>
  <si>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</si>
  <si>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</si>
  <si>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</si>
  <si>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</si>
  <si>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</si>
  <si>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</si>
  <si>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</si>
  <si>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</si>
  <si>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</si>
  <si>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</si>
  <si>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</si>
  <si>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</si>
  <si>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</si>
  <si>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</si>
  <si>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</si>
  <si>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</si>
  <si>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</si>
  <si>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</si>
  <si>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</si>
  <si>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</si>
  <si>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</si>
  <si>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</si>
  <si>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</si>
  <si>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</si>
  <si>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</si>
  <si>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</si>
  <si>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</si>
  <si>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</si>
  <si>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</si>
  <si>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</si>
  <si>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</si>
  <si>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</si>
  <si>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</si>
  <si>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</si>
  <si>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</si>
  <si>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</si>
  <si>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</si>
  <si>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</si>
  <si>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</si>
  <si>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</si>
  <si>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</si>
  <si>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</si>
  <si>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</si>
  <si>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</si>
  <si>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</si>
  <si>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</si>
  <si>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</si>
  <si>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</si>
  <si>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</si>
  <si>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</si>
  <si>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</si>
  <si>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</si>
  <si>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</si>
  <si>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</si>
  <si>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</si>
  <si>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</si>
  <si>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</si>
  <si>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</si>
  <si>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</si>
  <si>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</si>
  <si>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</si>
  <si>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</si>
  <si>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</si>
  <si>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</si>
  <si>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</si>
  <si>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</si>
  <si>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</si>
  <si>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</si>
  <si>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</si>
  <si>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</si>
  <si>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</si>
  <si>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</si>
  <si>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</si>
  <si>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</si>
  <si>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</si>
  <si>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</si>
  <si>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</si>
  <si>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</si>
  <si>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</si>
  <si>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</si>
  <si>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</si>
  <si>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</si>
  <si>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</si>
  <si>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</si>
  <si>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</si>
  <si>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</si>
  <si>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</si>
  <si>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</si>
  <si>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</si>
  <si>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</si>
  <si>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</si>
  <si>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</si>
  <si>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</si>
  <si>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</si>
  <si>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</si>
  <si>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</si>
  <si>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</si>
  <si>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</si>
  <si>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</si>
  <si>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</si>
  <si>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</si>
  <si>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</si>
  <si>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</si>
  <si>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</si>
  <si>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</si>
  <si>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</si>
  <si>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</si>
  <si>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</si>
  <si>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</si>
  <si>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</si>
  <si>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</si>
  <si>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</si>
  <si>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</si>
  <si>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</si>
  <si>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</si>
  <si>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</si>
  <si>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</si>
  <si>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</si>
  <si>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</si>
  <si>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</si>
  <si>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</si>
  <si>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</si>
  <si>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</si>
  <si>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</si>
  <si>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</si>
  <si>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</si>
  <si>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</si>
  <si>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</si>
  <si>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</si>
  <si>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</si>
  <si>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</si>
  <si>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</si>
  <si>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</si>
  <si>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</si>
  <si>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</si>
  <si>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</si>
  <si>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</si>
  <si>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</si>
  <si>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</si>
  <si>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</si>
  <si>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</si>
  <si>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</si>
  <si>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</si>
  <si>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</si>
  <si>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</si>
  <si>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</si>
  <si>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</si>
  <si>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</si>
  <si>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</si>
  <si>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</si>
  <si>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</si>
  <si>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</si>
  <si>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</si>
  <si>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</si>
  <si>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</si>
  <si>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</si>
  <si>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</si>
  <si>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</si>
  <si>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</si>
  <si>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</si>
  <si>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</si>
  <si>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</si>
  <si>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</si>
  <si>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</si>
  <si>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</si>
  <si>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</si>
  <si>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</si>
  <si>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</si>
  <si>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</si>
  <si>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</si>
  <si>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</si>
  <si>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</si>
  <si>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</si>
  <si>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</si>
  <si>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</si>
  <si>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</si>
  <si>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</si>
  <si>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</si>
  <si>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</si>
  <si>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</si>
  <si>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</si>
  <si>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</si>
  <si>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</si>
  <si>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</si>
  <si>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</si>
  <si>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</si>
  <si>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</si>
  <si>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</si>
  <si>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</si>
  <si>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</si>
  <si>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</si>
  <si>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</si>
  <si>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</si>
  <si>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</si>
  <si>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</si>
  <si>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</si>
  <si>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</si>
  <si>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</si>
  <si>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</si>
  <si>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</si>
  <si>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</si>
  <si>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</si>
  <si>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</si>
  <si>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</si>
  <si>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</si>
  <si>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</si>
  <si>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</si>
  <si>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</si>
  <si>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</si>
  <si>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</si>
  <si>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</si>
  <si>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</si>
  <si>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</si>
  <si>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</si>
  <si>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</si>
  <si>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</si>
  <si>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</si>
  <si>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</si>
  <si>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</si>
  <si>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</si>
  <si>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</si>
  <si>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</si>
  <si>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</si>
  <si>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</si>
  <si>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</si>
  <si>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</si>
  <si>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</si>
  <si>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</si>
  <si>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</si>
  <si>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</si>
  <si>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</si>
  <si>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</si>
  <si>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</si>
  <si>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</si>
  <si>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</si>
  <si>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</si>
  <si>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</si>
  <si>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</si>
  <si>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</si>
  <si>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</si>
  <si>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</si>
  <si>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</si>
  <si>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</si>
  <si>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</si>
  <si>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</si>
  <si>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</si>
  <si>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</si>
  <si>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</si>
  <si>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</si>
  <si>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</si>
  <si>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</si>
  <si>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</si>
  <si>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</si>
  <si>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</si>
  <si>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</si>
  <si>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</si>
  <si>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</si>
  <si>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</si>
  <si>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</si>
  <si>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</si>
  <si>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</si>
  <si>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</si>
  <si>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</si>
  <si>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</si>
  <si>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</si>
  <si>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</si>
  <si>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</si>
  <si>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</si>
  <si>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</si>
  <si>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</si>
  <si>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</si>
  <si>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</si>
  <si>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</si>
  <si>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</si>
  <si>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</si>
  <si>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</si>
  <si>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</si>
  <si>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</si>
  <si>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</si>
  <si>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</si>
  <si>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</si>
  <si>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</si>
  <si>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</si>
  <si>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</si>
  <si>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</si>
  <si>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</si>
  <si>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</si>
  <si>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</si>
  <si>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</si>
  <si>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</si>
  <si>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</si>
  <si>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</si>
  <si>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</si>
  <si>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</si>
  <si>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</si>
  <si>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</si>
  <si>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</si>
  <si>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</si>
  <si>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</si>
  <si>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</si>
  <si>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</si>
  <si>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</si>
  <si>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</si>
  <si>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</si>
  <si>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</si>
  <si>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</si>
  <si>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</si>
  <si>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</si>
  <si>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</si>
  <si>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</si>
  <si>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</si>
  <si>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</si>
  <si>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</si>
  <si>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</si>
  <si>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</si>
  <si>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</si>
  <si>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</si>
  <si>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</si>
  <si>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</si>
  <si>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</si>
  <si>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</si>
  <si>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</si>
  <si>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</si>
  <si>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</si>
  <si>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</si>
  <si>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</si>
  <si>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</si>
  <si>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</si>
  <si>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</si>
  <si>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</si>
  <si>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</si>
  <si>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</si>
  <si>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</si>
  <si>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</si>
  <si>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</si>
  <si>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</si>
  <si>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</si>
  <si>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</si>
  <si>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</si>
  <si>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</si>
  <si>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</si>
  <si>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</si>
  <si>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</si>
  <si>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</si>
  <si>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</si>
  <si>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</si>
  <si>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</si>
  <si>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</si>
  <si>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</si>
  <si>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</si>
  <si>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</si>
  <si>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</si>
  <si>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</si>
  <si>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</si>
  <si>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</si>
  <si>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</si>
  <si>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</si>
  <si>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</si>
  <si>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</si>
  <si>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</si>
  <si>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</si>
  <si>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</si>
  <si>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</si>
  <si>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</si>
  <si>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</si>
  <si>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</si>
  <si>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</si>
  <si>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</si>
  <si>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</si>
  <si>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</si>
  <si>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</si>
  <si>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</si>
  <si>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</si>
  <si>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</si>
  <si>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</si>
  <si>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</si>
  <si>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</si>
  <si>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</si>
  <si>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</si>
  <si>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</si>
  <si>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</si>
  <si>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</si>
  <si>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</si>
  <si>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</si>
  <si>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</si>
  <si>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</si>
  <si>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</si>
  <si>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</si>
  <si>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</si>
  <si>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</si>
  <si>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</si>
  <si>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</si>
  <si>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</si>
  <si>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</si>
  <si>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</si>
  <si>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</si>
  <si>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</si>
  <si>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</si>
  <si>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</si>
  <si>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</si>
  <si>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</si>
  <si>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</si>
  <si>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</si>
  <si>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</si>
  <si>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</si>
  <si>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</si>
  <si>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</si>
  <si>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</si>
  <si>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</si>
  <si>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</si>
  <si>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</si>
  <si>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</si>
  <si>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</si>
  <si>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</si>
  <si>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</si>
  <si>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</si>
  <si>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</si>
  <si>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</si>
  <si>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</si>
  <si>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</si>
  <si>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</si>
  <si>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</si>
  <si>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</si>
  <si>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</si>
  <si>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</si>
  <si>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</si>
  <si>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</si>
  <si>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</si>
  <si>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</si>
  <si>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</si>
  <si>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</si>
  <si>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</si>
  <si>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</si>
  <si>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</si>
  <si>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</si>
  <si>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</si>
  <si>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</si>
  <si>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</si>
  <si>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</si>
  <si>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</si>
  <si>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</si>
  <si>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</si>
  <si>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</si>
  <si>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</si>
  <si>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</si>
  <si>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</si>
  <si>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</si>
  <si>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</si>
  <si>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</si>
  <si>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</si>
  <si>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</si>
  <si>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</si>
  <si>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</si>
  <si>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</si>
  <si>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</si>
  <si>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</si>
  <si>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</si>
  <si>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</si>
  <si>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</si>
  <si>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</si>
  <si>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</si>
  <si>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</si>
  <si>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</si>
  <si>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</si>
  <si>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</si>
  <si>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</si>
  <si>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</si>
  <si>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</si>
  <si>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</si>
  <si>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</si>
  <si>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</si>
  <si>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</si>
  <si>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</si>
  <si>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</si>
  <si>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</si>
  <si>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</si>
  <si>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</si>
  <si>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</si>
  <si>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</si>
  <si>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</si>
  <si>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</si>
  <si>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</si>
  <si>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</si>
  <si>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</si>
  <si>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</si>
  <si>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</si>
  <si>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</si>
  <si>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</si>
  <si>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</si>
  <si>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</si>
  <si>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</si>
  <si>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</si>
  <si>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</si>
  <si>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</si>
  <si>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</si>
  <si>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</si>
  <si>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</si>
  <si>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</si>
  <si>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</si>
  <si>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</si>
  <si>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</si>
  <si>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</si>
  <si>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</si>
  <si>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</si>
  <si>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</si>
  <si>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</si>
  <si>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</si>
  <si>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</si>
  <si>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</si>
  <si>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</si>
  <si>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</si>
  <si>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</si>
  <si>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</si>
  <si>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</si>
  <si>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</si>
  <si>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</si>
  <si>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</si>
  <si>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</si>
  <si>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</si>
  <si>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</si>
  <si>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</si>
  <si>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</si>
  <si>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</si>
  <si>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</si>
  <si>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</si>
  <si>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</si>
  <si>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</si>
  <si>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</si>
  <si>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</si>
  <si>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</si>
  <si>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</si>
  <si>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</si>
  <si>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</si>
  <si>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</si>
  <si>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</si>
  <si>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</si>
  <si>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</si>
  <si>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</si>
  <si>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</si>
  <si>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</si>
  <si>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</si>
  <si>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</si>
  <si>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</si>
  <si>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</si>
  <si>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</si>
  <si>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</si>
  <si>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</si>
  <si>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</si>
  <si>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</si>
  <si>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</si>
  <si>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</si>
  <si>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</si>
  <si>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</si>
  <si>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</si>
  <si>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</si>
  <si>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</si>
  <si>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</si>
  <si>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</si>
  <si>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</si>
  <si>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</si>
  <si>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</si>
  <si>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</si>
  <si>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</si>
  <si>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</si>
  <si>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</si>
  <si>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</si>
  <si>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</si>
  <si>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</si>
  <si>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</si>
  <si>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</si>
  <si>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</si>
  <si>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</si>
  <si>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</si>
  <si>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</si>
  <si>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</si>
  <si>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</si>
  <si>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</si>
  <si>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</si>
  <si>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</si>
  <si>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</si>
  <si>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</si>
  <si>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</si>
  <si>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</si>
  <si>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</si>
  <si>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</si>
  <si>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</si>
  <si>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</si>
  <si>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</si>
  <si>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</si>
  <si>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</si>
  <si>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</si>
  <si>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</si>
  <si>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</si>
  <si>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</si>
  <si>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</si>
  <si>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</si>
  <si>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</si>
  <si>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</si>
  <si>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</si>
  <si>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</si>
  <si>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</si>
  <si>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</si>
  <si>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</si>
  <si>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</si>
  <si>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</si>
  <si>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</si>
  <si>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</si>
  <si>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</si>
  <si>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</si>
  <si>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</si>
  <si>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</si>
  <si>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</si>
  <si>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</si>
  <si>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</si>
  <si>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</si>
  <si>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</si>
  <si>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</si>
  <si>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</si>
  <si>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</si>
  <si>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</si>
  <si>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</si>
  <si>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</si>
  <si>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</si>
  <si>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</si>
  <si>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</si>
  <si>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</si>
  <si>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</si>
  <si>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</si>
  <si>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</si>
  <si>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</si>
  <si>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</si>
  <si>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</si>
  <si>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</si>
  <si>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</si>
  <si>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</si>
  <si>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</si>
  <si>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</si>
  <si>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</si>
  <si>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</si>
  <si>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</si>
  <si>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</si>
  <si>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</si>
  <si>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</si>
  <si>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</si>
  <si>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</si>
  <si>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</si>
  <si>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</si>
  <si>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</si>
  <si>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</si>
  <si>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</si>
  <si>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</si>
  <si>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</si>
  <si>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</si>
  <si>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</si>
  <si>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</si>
  <si>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</si>
  <si>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</si>
  <si>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</si>
  <si>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</si>
  <si>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</si>
  <si>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</si>
  <si>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</si>
  <si>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</si>
  <si>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</si>
  <si>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</si>
  <si>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</si>
  <si>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</si>
  <si>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</si>
  <si>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</si>
  <si>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</si>
  <si>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</si>
  <si>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</si>
  <si>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</si>
  <si>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</si>
  <si>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</si>
  <si>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</si>
  <si>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</si>
  <si>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</si>
  <si>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</si>
  <si>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</si>
  <si>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</si>
  <si>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</si>
  <si>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</si>
  <si>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</si>
  <si>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</si>
  <si>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</si>
  <si>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</si>
  <si>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</si>
  <si>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</si>
  <si>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</si>
  <si>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</si>
  <si>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</si>
  <si>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</si>
  <si>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</si>
  <si>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</si>
  <si>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</si>
  <si>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</si>
  <si>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</si>
  <si>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</si>
  <si>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</si>
  <si>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</si>
  <si>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</si>
  <si>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</si>
  <si>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</si>
  <si>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</si>
  <si>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</si>
  <si>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</si>
  <si>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</si>
  <si>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</si>
  <si>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</si>
  <si>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</si>
  <si>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</si>
  <si>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</si>
  <si>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</si>
  <si>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</si>
  <si>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</si>
  <si>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</si>
  <si>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</si>
  <si>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</si>
  <si>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</si>
  <si>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</si>
  <si>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</si>
  <si>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</si>
  <si>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</si>
  <si>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</si>
  <si>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</si>
  <si>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</si>
  <si>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</si>
  <si>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</si>
  <si>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</si>
  <si>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</si>
  <si>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</si>
  <si>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</si>
  <si>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</si>
  <si>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</si>
  <si>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</si>
  <si>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</si>
  <si>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</si>
  <si>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</si>
  <si>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</si>
  <si>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</si>
  <si>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</si>
  <si>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</si>
  <si>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</si>
  <si>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</si>
  <si>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</si>
  <si>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</si>
  <si>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</si>
  <si>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</si>
  <si>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</si>
  <si>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</si>
  <si>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</si>
  <si>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</si>
  <si>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</si>
  <si>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</si>
  <si>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</si>
  <si>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</si>
  <si>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</si>
  <si>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</si>
  <si>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</si>
  <si>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</si>
  <si>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</si>
  <si>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</si>
  <si>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</si>
  <si>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</si>
  <si>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</si>
  <si>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</si>
  <si>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</si>
  <si>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</si>
  <si>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</si>
  <si>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</si>
  <si>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</si>
  <si>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</si>
  <si>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</si>
  <si>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</si>
  <si>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</si>
  <si>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</si>
  <si>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</si>
  <si>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</si>
  <si>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</si>
  <si>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</si>
  <si>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</si>
  <si>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</si>
  <si>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</si>
  <si>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</si>
  <si>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</si>
  <si>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</si>
  <si>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</si>
  <si>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</si>
  <si>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</si>
  <si>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</si>
  <si>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</si>
  <si>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</si>
  <si>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</si>
  <si>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</si>
  <si>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</si>
  <si>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</si>
  <si>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</si>
  <si>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</si>
  <si>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</si>
  <si>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</si>
  <si>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</si>
  <si>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</si>
  <si>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</si>
  <si>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</si>
  <si>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</si>
  <si>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</si>
  <si>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</si>
  <si>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</si>
  <si>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</si>
  <si>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</si>
  <si>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</si>
  <si>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</si>
  <si>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</si>
  <si>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</si>
  <si>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</si>
  <si>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</si>
  <si>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</si>
  <si>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</si>
  <si>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</si>
  <si>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</si>
  <si>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</si>
  <si>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</si>
  <si>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</si>
  <si>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</si>
  <si>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</si>
  <si>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</si>
  <si>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</si>
  <si>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</si>
  <si>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</si>
  <si>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</si>
  <si>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</si>
  <si>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</si>
  <si>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</si>
  <si>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</si>
  <si>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</si>
  <si>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</si>
  <si>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</si>
  <si>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</si>
  <si>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</si>
  <si>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</si>
  <si>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</si>
  <si>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</si>
  <si>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</si>
  <si>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</si>
  <si>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</si>
  <si>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</si>
  <si>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</si>
  <si>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</si>
  <si>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</si>
  <si>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</si>
  <si>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</si>
  <si>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</si>
  <si>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</si>
  <si>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</si>
  <si>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</si>
  <si>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</si>
  <si>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</si>
  <si>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</si>
  <si>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</si>
  <si>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</si>
  <si>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</si>
  <si>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</si>
  <si>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</si>
  <si>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</si>
  <si>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</si>
  <si>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</si>
  <si>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</si>
  <si>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</si>
  <si>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</si>
  <si>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</si>
  <si>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</si>
  <si>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</si>
  <si>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</si>
  <si>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</si>
  <si>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</si>
  <si>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</si>
  <si>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</si>
  <si>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</si>
  <si>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</si>
  <si>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</si>
  <si>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</si>
  <si>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</si>
  <si>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</si>
  <si>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</si>
  <si>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</si>
  <si>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</si>
  <si>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</si>
  <si>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</si>
  <si>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</si>
  <si>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</si>
  <si>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</si>
  <si>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</si>
  <si>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</si>
  <si>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</si>
  <si>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</si>
  <si>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</si>
  <si>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</si>
  <si>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</si>
  <si>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</si>
  <si>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</si>
  <si>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</si>
  <si>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</si>
  <si>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</si>
  <si>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</si>
  <si>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</si>
  <si>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</si>
  <si>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</si>
  <si>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</si>
  <si>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</si>
  <si>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</si>
  <si>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</si>
  <si>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</si>
  <si>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</si>
  <si>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</si>
  <si>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</si>
  <si>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</si>
  <si>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</si>
  <si>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</si>
  <si>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</si>
  <si>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</si>
  <si>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</si>
  <si>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</si>
  <si>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</si>
  <si>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</si>
  <si>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</si>
  <si>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</si>
  <si>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</si>
  <si>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</si>
  <si>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</si>
  <si>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</si>
  <si>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</si>
  <si>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</si>
  <si>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</si>
  <si>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</si>
  <si>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</si>
  <si>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</si>
  <si>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</si>
  <si>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</si>
  <si>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</si>
  <si>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</si>
  <si>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</si>
  <si>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</si>
  <si>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</si>
  <si>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</si>
  <si>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</si>
  <si>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</si>
  <si>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</si>
  <si>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</si>
  <si>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</si>
  <si>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</si>
  <si>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</si>
  <si>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</si>
  <si>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</si>
  <si>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</si>
  <si>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</si>
  <si>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</si>
  <si>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</si>
  <si>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</si>
  <si>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</si>
  <si>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</si>
  <si>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</si>
  <si>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</si>
  <si>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</si>
  <si>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</si>
  <si>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</si>
  <si>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</si>
  <si>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</si>
  <si>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</si>
  <si>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</si>
  <si>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</si>
  <si>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</si>
  <si>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</si>
  <si>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</si>
  <si>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</si>
  <si>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</si>
  <si>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</si>
  <si>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</si>
  <si>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</si>
  <si>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</si>
  <si>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</si>
  <si>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</si>
  <si>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</si>
  <si>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</si>
  <si>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</si>
  <si>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</si>
  <si>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</si>
  <si>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</si>
  <si>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</si>
  <si>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</si>
  <si>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</si>
  <si>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</si>
  <si>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</si>
  <si>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</si>
  <si>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</si>
  <si>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</si>
  <si>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</si>
  <si>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</si>
  <si>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</si>
  <si>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</si>
  <si>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</si>
  <si>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</si>
  <si>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</si>
  <si>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</si>
  <si>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</si>
  <si>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</si>
  <si>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</si>
  <si>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</si>
  <si>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</si>
  <si>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</si>
  <si>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</si>
  <si>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</si>
  <si>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</si>
  <si>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</si>
  <si>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</si>
  <si>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</si>
  <si>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</si>
  <si>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</si>
  <si>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</si>
  <si>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</si>
  <si>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</si>
  <si>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</si>
  <si>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</si>
  <si>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</si>
  <si>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</si>
  <si>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</si>
  <si>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</si>
  <si>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</si>
  <si>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</si>
  <si>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</si>
  <si>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</si>
  <si>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</si>
  <si>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</si>
  <si>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</si>
  <si>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</si>
  <si>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</si>
  <si>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</si>
  <si>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</si>
  <si>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</si>
  <si>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</si>
  <si>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</si>
  <si>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</si>
  <si>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</si>
  <si>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</si>
  <si>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</si>
  <si>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</si>
  <si>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</si>
  <si>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</si>
  <si>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</si>
  <si>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</si>
  <si>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</si>
  <si>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</si>
  <si>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</si>
  <si>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</si>
  <si>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</si>
  <si>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</si>
  <si>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</si>
  <si>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</si>
  <si>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</si>
  <si>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</si>
  <si>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</si>
  <si>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</si>
  <si>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</si>
  <si>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</si>
  <si>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</si>
  <si>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</si>
  <si>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</si>
  <si>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</si>
  <si>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</si>
  <si>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</si>
  <si>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</si>
  <si>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</si>
  <si>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</si>
  <si>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</si>
  <si>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</si>
  <si>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</si>
  <si>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</si>
  <si>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</si>
  <si>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</si>
  <si>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</si>
  <si>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</si>
  <si>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</si>
  <si>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</si>
  <si>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</si>
  <si>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</si>
  <si>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</si>
  <si>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</si>
  <si>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</si>
  <si>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</si>
  <si>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</si>
  <si>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</si>
  <si>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</si>
  <si>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</si>
  <si>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</si>
  <si>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</si>
  <si>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</si>
  <si>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</si>
  <si>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</si>
  <si>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</si>
  <si>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</si>
  <si>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</si>
  <si>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</si>
  <si>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</si>
  <si>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</si>
  <si>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</si>
  <si>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</si>
  <si>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</si>
  <si>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</si>
  <si>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</si>
  <si>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</si>
  <si>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</si>
  <si>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</si>
  <si>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</si>
  <si>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</si>
  <si>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</si>
  <si>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</si>
  <si>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</si>
  <si>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</si>
  <si>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</si>
  <si>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</si>
  <si>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</si>
  <si>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</si>
  <si>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</si>
  <si>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</si>
  <si>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</si>
  <si>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</si>
  <si>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</si>
  <si>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</si>
  <si>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</si>
  <si>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</si>
  <si>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</si>
  <si>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</si>
  <si>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</si>
  <si>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</si>
  <si>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</si>
  <si>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</si>
  <si>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</si>
  <si>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</si>
  <si>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</si>
  <si>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</si>
  <si>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</si>
  <si>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</si>
  <si>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</si>
  <si>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</si>
  <si>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</si>
  <si>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</si>
  <si>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</si>
  <si>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</si>
  <si>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</si>
  <si>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</si>
  <si>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</si>
  <si>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</si>
  <si>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</si>
  <si>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</si>
  <si>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</si>
  <si>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</si>
  <si>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</si>
  <si>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</si>
  <si>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</si>
  <si>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</si>
  <si>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</si>
  <si>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</si>
  <si>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</si>
  <si>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</si>
  <si>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</si>
  <si>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</si>
  <si>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</si>
  <si>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</si>
  <si>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</si>
  <si>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</si>
  <si>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</si>
  <si>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</si>
  <si>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</si>
  <si>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</si>
  <si>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</si>
  <si>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</si>
  <si>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</si>
  <si>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</si>
  <si>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</si>
  <si>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</si>
  <si>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</si>
  <si>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</si>
  <si>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</si>
  <si>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</si>
  <si>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</si>
  <si>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</si>
  <si>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</si>
  <si>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</si>
  <si>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</si>
  <si>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</si>
  <si>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</si>
  <si>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</si>
  <si>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</si>
  <si>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</si>
  <si>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</si>
  <si>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</si>
  <si>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</si>
  <si>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</si>
  <si>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</si>
  <si>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</si>
  <si>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</si>
  <si>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</si>
  <si>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</si>
  <si>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</si>
  <si>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</si>
  <si>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</si>
  <si>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</si>
  <si>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</si>
  <si>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</si>
  <si>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</si>
  <si>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</si>
  <si>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</si>
  <si>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</si>
  <si>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</si>
  <si>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</si>
  <si>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</si>
  <si>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</si>
  <si>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</si>
  <si>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</si>
  <si>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</si>
  <si>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</si>
  <si>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</si>
  <si>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</si>
  <si>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</si>
  <si>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</si>
  <si>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</si>
  <si>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</si>
  <si>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</si>
  <si>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</si>
  <si>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</si>
  <si>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</si>
  <si>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</si>
  <si>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</si>
  <si>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</si>
  <si>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</si>
  <si>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</si>
  <si>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</si>
  <si>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</si>
  <si>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</si>
  <si>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</si>
  <si>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</si>
  <si>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</si>
  <si>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</si>
  <si>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</si>
  <si>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</si>
  <si>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</si>
  <si>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</si>
  <si>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</si>
  <si>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</si>
  <si>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</si>
  <si>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</si>
  <si>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</si>
  <si>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</si>
  <si>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</si>
  <si>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</si>
  <si>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</si>
  <si>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</si>
  <si>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</si>
  <si>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</si>
  <si>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</si>
  <si>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</si>
  <si>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</si>
  <si>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</si>
  <si>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</si>
  <si>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</si>
  <si>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</si>
  <si>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</si>
  <si>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</si>
  <si>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</si>
  <si>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</si>
  <si>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</si>
  <si>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</si>
  <si>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</si>
  <si>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</si>
  <si>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</si>
  <si>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</si>
  <si>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</si>
  <si>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</si>
  <si>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</si>
  <si>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</si>
  <si>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</si>
  <si>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</si>
  <si>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</si>
  <si>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</si>
  <si>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</si>
  <si>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</si>
  <si>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</si>
  <si>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</si>
  <si>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</si>
  <si>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</si>
  <si>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</si>
  <si>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</si>
  <si>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</si>
  <si>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</si>
  <si>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</si>
  <si>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</si>
  <si>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</si>
  <si>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</si>
  <si>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</si>
  <si>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</si>
  <si>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</si>
  <si>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</si>
  <si>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</si>
  <si>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</si>
  <si>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</si>
  <si>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</si>
  <si>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</si>
  <si>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</si>
  <si>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</si>
  <si>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</si>
  <si>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</si>
  <si>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</si>
  <si>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</si>
  <si>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</si>
  <si>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</si>
  <si>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</si>
  <si>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</si>
  <si>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</si>
  <si>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</si>
  <si>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</si>
  <si>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</si>
  <si>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</si>
  <si>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</si>
  <si>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</si>
  <si>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</si>
  <si>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</si>
  <si>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</si>
  <si>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</si>
  <si>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</si>
  <si>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</si>
  <si>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</si>
  <si>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</si>
  <si>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</si>
  <si>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</si>
  <si>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</si>
  <si>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</si>
  <si>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</si>
  <si>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</si>
  <si>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</si>
  <si>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</si>
  <si>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</si>
  <si>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</si>
  <si>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</si>
  <si>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</si>
  <si>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</si>
  <si>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</si>
  <si>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</si>
  <si>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</si>
  <si>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</si>
  <si>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</si>
  <si>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</si>
  <si>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</si>
  <si>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</si>
  <si>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</si>
  <si>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</si>
  <si>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</si>
  <si>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</si>
  <si>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</si>
  <si>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</si>
  <si>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</si>
  <si>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</si>
  <si>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</si>
  <si>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</si>
  <si>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</si>
  <si>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</si>
  <si>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</si>
  <si>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</si>
  <si>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</si>
  <si>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</si>
  <si>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</si>
  <si>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</si>
  <si>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</si>
  <si>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</si>
  <si>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</si>
  <si>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</si>
  <si>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</si>
  <si>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</si>
  <si>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</si>
  <si>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</si>
  <si>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</si>
  <si>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</si>
  <si>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</si>
  <si>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</si>
  <si>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</si>
  <si>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</si>
  <si>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</si>
  <si>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</si>
  <si>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</si>
  <si>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</si>
  <si>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</si>
  <si>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</si>
  <si>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</si>
  <si>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</si>
  <si>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</si>
  <si>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</si>
  <si>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</si>
  <si>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</si>
  <si>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</si>
  <si>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</si>
  <si>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</si>
  <si>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</si>
  <si>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</si>
  <si>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</si>
  <si>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</si>
  <si>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</si>
  <si>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</si>
  <si>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</si>
  <si>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</si>
  <si>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</si>
  <si>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</si>
  <si>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</si>
  <si>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</si>
  <si>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</si>
  <si>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</si>
  <si>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</si>
  <si>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</si>
  <si>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</si>
  <si>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</si>
  <si>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</si>
  <si>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</si>
  <si>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</si>
  <si>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</si>
  <si>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</si>
  <si>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</si>
  <si>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</si>
  <si>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</si>
  <si>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</si>
  <si>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</si>
  <si>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</si>
  <si>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</si>
  <si>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</si>
  <si>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</si>
  <si>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</si>
  <si>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</si>
  <si>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</si>
  <si>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</si>
  <si>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</si>
  <si>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</si>
  <si>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</si>
  <si>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</si>
  <si>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</si>
  <si>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</si>
  <si>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</si>
  <si>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</si>
  <si>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</si>
  <si>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</si>
  <si>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</si>
  <si>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</si>
  <si>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</si>
  <si>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</si>
  <si>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</si>
  <si>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</si>
  <si>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</si>
  <si>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</si>
  <si>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</si>
  <si>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</si>
  <si>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</si>
  <si>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</si>
  <si>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</si>
  <si>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</si>
  <si>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</si>
  <si>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</si>
  <si>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</si>
  <si>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</si>
  <si>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</si>
  <si>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</si>
  <si>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</si>
  <si>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</si>
  <si>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</si>
  <si>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</si>
  <si>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</si>
  <si>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</si>
  <si>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</si>
  <si>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</si>
  <si>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</si>
  <si>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</si>
  <si>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</si>
  <si>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</si>
  <si>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</si>
  <si>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</si>
  <si>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</si>
  <si>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</si>
  <si>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</si>
  <si>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</si>
  <si>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</si>
  <si>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</si>
  <si>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</si>
  <si>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</si>
  <si>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</si>
  <si>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</si>
  <si>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</si>
  <si>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</si>
  <si>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</si>
  <si>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</si>
  <si>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</si>
  <si>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</si>
  <si>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</si>
  <si>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</si>
  <si>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</si>
  <si>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</si>
  <si>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</si>
  <si>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</si>
  <si>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</si>
  <si>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</si>
  <si>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</si>
  <si>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</si>
  <si>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</si>
  <si>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</si>
  <si>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</si>
  <si>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</si>
  <si>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</si>
  <si>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</si>
  <si>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</si>
  <si>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</si>
  <si>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</si>
  <si>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</si>
  <si>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</si>
  <si>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</si>
  <si>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</si>
  <si>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</si>
  <si>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</si>
  <si>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</si>
  <si>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</si>
  <si>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</si>
  <si>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</si>
  <si>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</si>
  <si>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</si>
  <si>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</si>
  <si>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</si>
  <si>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</si>
  <si>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</si>
  <si>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</si>
  <si>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</si>
  <si>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</si>
  <si>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</si>
  <si>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</si>
  <si>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</si>
  <si>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</si>
  <si>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</si>
  <si>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</si>
  <si>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</si>
  <si>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</si>
  <si>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</si>
  <si>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</si>
  <si>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</si>
  <si>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</si>
  <si>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</si>
  <si>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</si>
  <si>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</si>
  <si>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</si>
  <si>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</si>
  <si>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</si>
  <si>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</si>
  <si>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</si>
  <si>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</si>
  <si>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</si>
  <si>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</si>
  <si>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</si>
  <si>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</si>
  <si>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</si>
  <si>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</si>
  <si>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</si>
  <si>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</si>
  <si>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</si>
  <si>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</si>
  <si>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</si>
  <si>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</si>
  <si>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</si>
  <si>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</si>
  <si>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</si>
  <si>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</si>
  <si>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</si>
  <si>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</si>
  <si>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</si>
  <si>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</si>
  <si>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</si>
  <si>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</si>
  <si>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</si>
  <si>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</si>
  <si>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</si>
  <si>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</si>
  <si>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</si>
  <si>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</si>
  <si>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</si>
  <si>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</si>
  <si>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</si>
  <si>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</si>
  <si>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</si>
  <si>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</si>
  <si>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</si>
  <si>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</si>
  <si>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</si>
  <si>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</si>
  <si>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</si>
  <si>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</si>
  <si>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</si>
  <si>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</si>
  <si>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</si>
  <si>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</si>
  <si>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</si>
  <si>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</si>
  <si>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</si>
  <si>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</si>
  <si>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</si>
  <si>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</si>
  <si>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</si>
  <si>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</si>
  <si>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</si>
  <si>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</si>
  <si>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</si>
  <si>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</si>
  <si>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</si>
  <si>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</si>
  <si>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</si>
  <si>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</si>
  <si>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</si>
  <si>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</si>
  <si>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</si>
  <si>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</si>
  <si>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</si>
  <si>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</si>
  <si>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</si>
  <si>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</si>
  <si>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</si>
  <si>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</si>
  <si>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</si>
  <si>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</si>
  <si>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</si>
  <si>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</si>
  <si>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</si>
  <si>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</si>
  <si>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</si>
  <si>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</si>
  <si>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</si>
  <si>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</si>
  <si>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</si>
  <si>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</si>
  <si>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</si>
  <si>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</si>
  <si>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</si>
  <si>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</si>
  <si>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</si>
  <si>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</si>
  <si>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</si>
  <si>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</si>
  <si>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</si>
  <si>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</si>
  <si>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</si>
  <si>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</si>
  <si>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</si>
  <si>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</si>
  <si>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</si>
  <si>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</si>
  <si>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</si>
  <si>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</si>
  <si>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</si>
  <si>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</si>
  <si>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</si>
  <si>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</si>
  <si>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</si>
  <si>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</si>
  <si>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</si>
  <si>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</si>
  <si>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</si>
  <si>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</si>
  <si>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</si>
  <si>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</si>
  <si>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</si>
  <si>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</si>
  <si>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</si>
  <si>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</si>
  <si>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</si>
  <si>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</si>
  <si>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</si>
  <si>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</si>
  <si>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</si>
  <si>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</si>
  <si>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</si>
  <si>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</si>
  <si>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</si>
  <si>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</si>
  <si>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</si>
  <si>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</si>
  <si>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</si>
  <si>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</si>
  <si>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</si>
  <si>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</si>
  <si>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</si>
  <si>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</si>
  <si>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</si>
  <si>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</si>
  <si>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</si>
  <si>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</si>
  <si>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</si>
  <si>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</si>
  <si>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</si>
  <si>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</si>
  <si>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</si>
  <si>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</si>
  <si>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</si>
  <si>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</si>
  <si>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</si>
  <si>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</si>
  <si>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</si>
  <si>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</si>
  <si>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</si>
  <si>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</si>
  <si>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</si>
  <si>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</si>
  <si>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</si>
  <si>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</si>
  <si>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</si>
  <si>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</si>
  <si>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</si>
  <si>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</si>
  <si>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</si>
  <si>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</si>
  <si>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</si>
  <si>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</si>
  <si>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</si>
  <si>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</si>
  <si>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</si>
  <si>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</si>
  <si>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</si>
  <si>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</si>
  <si>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</si>
  <si>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</si>
  <si>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</si>
  <si>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</si>
  <si>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</si>
  <si>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</si>
  <si>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</si>
  <si>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</si>
  <si>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</si>
  <si>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</si>
  <si>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</si>
  <si>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</si>
  <si>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</si>
  <si>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</si>
  <si>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</si>
  <si>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</si>
  <si>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</si>
  <si>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</si>
  <si>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</si>
  <si>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</si>
  <si>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</si>
  <si>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</si>
  <si>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</si>
  <si>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</si>
  <si>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</si>
  <si>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</si>
  <si>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</si>
  <si>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</si>
  <si>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</si>
  <si>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</si>
  <si>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</si>
  <si>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</si>
  <si>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</si>
  <si>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</si>
  <si>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</si>
  <si>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</si>
  <si>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</si>
  <si>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</si>
  <si>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</si>
  <si>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</si>
  <si>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</si>
  <si>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</si>
  <si>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</si>
  <si>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</si>
  <si>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</si>
  <si>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</si>
  <si>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</si>
  <si>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</si>
  <si>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</si>
  <si>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</si>
  <si>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</si>
  <si>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</si>
  <si>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</si>
  <si>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</si>
  <si>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</si>
  <si>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</si>
  <si>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</si>
  <si>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</si>
  <si>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</si>
  <si>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</si>
  <si>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</si>
  <si>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</si>
  <si>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</si>
  <si>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</si>
  <si>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</si>
  <si>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</si>
  <si>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</si>
  <si>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</si>
  <si>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</si>
  <si>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</si>
  <si>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</si>
  <si>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</si>
  <si>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</si>
  <si>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</si>
  <si>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</si>
  <si>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</si>
  <si>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</si>
  <si>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</si>
  <si>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</si>
  <si>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</si>
  <si>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</si>
  <si>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</si>
  <si>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</si>
  <si>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</si>
  <si>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</si>
  <si>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</si>
  <si>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</si>
  <si>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</si>
  <si>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</si>
  <si>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</si>
  <si>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</si>
  <si>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</si>
  <si>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</si>
  <si>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</si>
  <si>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</si>
  <si>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</si>
  <si>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</si>
  <si>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</si>
  <si>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</si>
  <si>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</si>
  <si>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</si>
  <si>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</si>
  <si>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</si>
  <si>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</si>
  <si>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</si>
  <si>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</si>
  <si>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</si>
  <si>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</si>
  <si>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</si>
  <si>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</si>
  <si>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</si>
  <si>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</si>
  <si>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</si>
  <si>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</si>
  <si>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</si>
  <si>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</si>
  <si>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</si>
  <si>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</si>
  <si>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</si>
  <si>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</si>
  <si>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</si>
  <si>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</si>
  <si>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</si>
  <si>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</si>
  <si>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</si>
  <si>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</si>
  <si>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</si>
  <si>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</si>
  <si>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</si>
  <si>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</si>
  <si>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</si>
  <si>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</si>
  <si>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</si>
  <si>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</si>
  <si>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</si>
  <si>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</si>
  <si>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</si>
  <si>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</si>
  <si>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</si>
  <si>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</si>
  <si>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</si>
  <si>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</si>
  <si>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</si>
  <si>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</si>
  <si>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</si>
  <si>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</si>
  <si>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</si>
  <si>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</si>
  <si>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</si>
  <si>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</si>
  <si>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</si>
  <si>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</si>
  <si>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</si>
  <si>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</si>
  <si>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</si>
  <si>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</si>
  <si>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</si>
  <si>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</si>
  <si>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</si>
  <si>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</si>
  <si>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</si>
  <si>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</si>
  <si>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</si>
  <si>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</si>
  <si>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</si>
  <si>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</si>
  <si>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</si>
  <si>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</si>
  <si>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</si>
  <si>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</si>
  <si>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</si>
  <si>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</si>
  <si>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</si>
  <si>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</si>
  <si>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</si>
  <si>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</si>
  <si>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</si>
  <si>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</si>
  <si>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</si>
  <si>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</si>
  <si>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</si>
  <si>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</si>
  <si>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</si>
  <si>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</si>
  <si>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</si>
  <si>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</si>
  <si>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</si>
  <si>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</si>
  <si>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</si>
  <si>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</si>
  <si>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</si>
  <si>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</si>
  <si>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</si>
  <si>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</si>
  <si>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</si>
  <si>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</si>
  <si>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</si>
  <si>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</si>
  <si>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</si>
  <si>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</si>
  <si>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</si>
  <si>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</si>
  <si>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</si>
  <si>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</si>
  <si>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</si>
  <si>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</si>
  <si>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</si>
  <si>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</si>
  <si>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</si>
  <si>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</si>
  <si>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</si>
  <si>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</si>
  <si>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</si>
  <si>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</si>
  <si>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</si>
  <si>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</si>
  <si>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</si>
  <si>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</si>
  <si>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</si>
  <si>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</si>
  <si>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</si>
  <si>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</si>
  <si>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</si>
  <si>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</si>
  <si>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</si>
  <si>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</si>
  <si>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</si>
  <si>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</si>
  <si>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</si>
  <si>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</si>
  <si>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</si>
  <si>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</si>
  <si>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</si>
  <si>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</si>
  <si>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</si>
  <si>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</si>
  <si>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</si>
  <si>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</si>
  <si>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</si>
  <si>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</si>
  <si>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</si>
  <si>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</si>
  <si>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</si>
  <si>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</si>
  <si>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</si>
  <si>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</si>
  <si>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</si>
  <si>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</si>
  <si>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</si>
  <si>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</si>
  <si>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</si>
  <si>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</si>
  <si>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</si>
  <si>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</si>
  <si>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</si>
  <si>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</si>
  <si>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</si>
  <si>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</si>
  <si>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</si>
  <si>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</si>
  <si>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</si>
  <si>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</si>
  <si>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</si>
  <si>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</si>
  <si>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</si>
  <si>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</si>
  <si>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</si>
  <si>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</si>
  <si>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</si>
  <si>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</si>
  <si>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</si>
  <si>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</si>
  <si>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</si>
  <si>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</si>
  <si>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</si>
  <si>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</si>
  <si>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</si>
  <si>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</si>
  <si>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</si>
  <si>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</si>
  <si>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</si>
  <si>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</si>
  <si>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</si>
  <si>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</si>
  <si>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</si>
  <si>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</si>
  <si>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</si>
  <si>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</si>
  <si>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</si>
  <si>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</si>
  <si>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</si>
  <si>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</si>
  <si>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</si>
  <si>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</si>
  <si>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</si>
  <si>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</si>
  <si>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</si>
  <si>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</si>
  <si>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</si>
  <si>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</si>
  <si>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</si>
  <si>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</si>
  <si>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</si>
  <si>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</si>
  <si>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</si>
  <si>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</si>
  <si>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</si>
  <si>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</si>
  <si>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</si>
  <si>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</si>
  <si>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</si>
  <si>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</si>
  <si>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</si>
  <si>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</si>
  <si>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</si>
  <si>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</si>
  <si>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</si>
  <si>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</si>
  <si>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</si>
  <si>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</si>
  <si>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</si>
  <si>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</si>
  <si>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</si>
  <si>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</si>
  <si>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</si>
  <si>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</si>
  <si>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</si>
  <si>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</si>
  <si>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</si>
  <si>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</si>
  <si>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</si>
  <si>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</si>
  <si>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</si>
  <si>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</si>
  <si>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</si>
  <si>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</si>
  <si>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</si>
  <si>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</si>
  <si>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</si>
  <si>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</si>
  <si>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</si>
  <si>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</si>
  <si>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</si>
  <si>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</si>
  <si>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</si>
  <si>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</si>
  <si>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</si>
  <si>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</si>
  <si>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</si>
  <si>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</si>
  <si>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</si>
  <si>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</si>
  <si>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</si>
  <si>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</si>
  <si>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</si>
  <si>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</si>
  <si>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</si>
  <si>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</si>
  <si>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</si>
  <si>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</si>
  <si>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</si>
  <si>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</si>
  <si>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</si>
  <si>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</si>
  <si>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</si>
  <si>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</si>
  <si>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</si>
  <si>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</si>
  <si>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</si>
  <si>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</si>
  <si>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</si>
  <si>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</si>
  <si>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</si>
  <si>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</si>
  <si>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</si>
  <si>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</si>
  <si>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</si>
  <si>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</si>
  <si>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</si>
  <si>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</si>
  <si>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</si>
  <si>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</si>
  <si>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</si>
  <si>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</si>
  <si>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</si>
  <si>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</si>
  <si>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</si>
  <si>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</si>
  <si>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</si>
  <si>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</si>
  <si>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</si>
  <si>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</si>
  <si>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</si>
  <si>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</si>
  <si>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</si>
  <si>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</si>
  <si>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</si>
  <si>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</si>
  <si>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</si>
  <si>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</si>
  <si>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</si>
  <si>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</si>
  <si>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</si>
  <si>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</si>
  <si>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</si>
  <si>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</si>
  <si>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</si>
  <si>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</si>
  <si>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</si>
  <si>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</si>
  <si>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</si>
  <si>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</si>
  <si>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</si>
  <si>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</si>
  <si>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</si>
  <si>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</si>
  <si>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</si>
  <si>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</si>
  <si>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</si>
  <si>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</si>
  <si>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</si>
  <si>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</si>
  <si>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</si>
  <si>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</si>
  <si>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</si>
  <si>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</si>
  <si>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</si>
  <si>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</si>
  <si>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</si>
  <si>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</si>
  <si>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</si>
  <si>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</si>
  <si>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</si>
  <si>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</si>
  <si>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</si>
  <si>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</si>
  <si>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</si>
  <si>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</si>
  <si>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</si>
  <si>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</si>
  <si>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</si>
  <si>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</si>
  <si>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</si>
  <si>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</si>
  <si>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</si>
  <si>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</si>
  <si>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</si>
  <si>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</si>
  <si>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</si>
  <si>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</si>
  <si>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</si>
  <si>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</si>
  <si>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</si>
  <si>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</si>
  <si>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</si>
  <si>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</si>
  <si>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</si>
  <si>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</si>
  <si>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</si>
  <si>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</si>
  <si>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</si>
  <si>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</si>
  <si>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</si>
  <si>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</si>
  <si>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</si>
  <si>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</si>
  <si>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</si>
  <si>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</si>
  <si>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</si>
  <si>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</si>
  <si>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</si>
  <si>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</si>
  <si>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</si>
  <si>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</si>
  <si>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</si>
  <si>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</si>
  <si>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</si>
  <si>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</si>
  <si>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</si>
  <si>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</si>
  <si>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</si>
  <si>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</si>
  <si>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</si>
  <si>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</si>
  <si>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</si>
  <si>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</si>
  <si>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</si>
  <si>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</si>
  <si>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</si>
  <si>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</si>
  <si>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</si>
  <si>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</si>
  <si>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</si>
  <si>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</si>
  <si>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</si>
  <si>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</si>
  <si>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</si>
  <si>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</si>
  <si>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</si>
  <si>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</si>
  <si>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</si>
  <si>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</si>
  <si>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</si>
  <si>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</si>
  <si>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</si>
  <si>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</si>
  <si>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</si>
  <si>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</si>
  <si>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</si>
  <si>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</si>
  <si>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</si>
  <si>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</si>
  <si>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</si>
  <si>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</si>
  <si>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</si>
  <si>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</si>
  <si>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</si>
  <si>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</si>
  <si>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</si>
  <si>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</si>
  <si>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</si>
  <si>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</si>
  <si>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</si>
  <si>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</si>
  <si>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</si>
  <si>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</si>
  <si>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</si>
  <si>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</si>
  <si>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</si>
  <si>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</si>
  <si>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</si>
  <si>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</si>
  <si>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</si>
  <si>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</si>
  <si>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</si>
  <si>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</si>
  <si>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</si>
  <si>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</si>
  <si>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</si>
  <si>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</si>
  <si>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</si>
  <si>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</si>
  <si>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</si>
  <si>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</si>
  <si>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</si>
  <si>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</si>
  <si>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</si>
  <si>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</si>
  <si>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</si>
  <si>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</si>
  <si>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</si>
  <si>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</si>
  <si>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</si>
  <si>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</si>
  <si>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</si>
  <si>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</si>
  <si>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</si>
  <si>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</si>
  <si>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</si>
  <si>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</si>
  <si>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</si>
  <si>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</si>
  <si>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</si>
  <si>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</si>
  <si>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</si>
  <si>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</si>
  <si>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</si>
  <si>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</si>
  <si>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</si>
  <si>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</si>
  <si>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</si>
  <si>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</si>
  <si>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</si>
  <si>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</si>
  <si>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</si>
  <si>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</si>
  <si>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</si>
  <si>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</si>
  <si>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</si>
  <si>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</si>
  <si>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</si>
  <si>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</si>
  <si>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</si>
  <si>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</si>
  <si>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</si>
  <si>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</si>
  <si>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</si>
  <si>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</si>
  <si>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</si>
  <si>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</si>
  <si>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</si>
  <si>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</si>
  <si>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</si>
  <si>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</si>
  <si>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</si>
  <si>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</si>
  <si>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</si>
  <si>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</si>
  <si>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</si>
  <si>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</si>
  <si>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</si>
  <si>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</si>
  <si>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</si>
  <si>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</si>
  <si>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</si>
  <si>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</si>
  <si>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</si>
  <si>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</si>
  <si>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</si>
  <si>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</si>
  <si>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</si>
  <si>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</si>
  <si>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</si>
  <si>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</si>
  <si>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</si>
  <si>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</si>
  <si>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</si>
  <si>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</si>
  <si>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</si>
  <si>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</si>
  <si>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</si>
  <si>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</si>
  <si>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</si>
  <si>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</si>
  <si>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</si>
  <si>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</si>
  <si>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</si>
  <si>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</si>
  <si>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</si>
  <si>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</si>
  <si>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</si>
  <si>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</si>
  <si>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</si>
  <si>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</si>
  <si>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</si>
  <si>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</si>
  <si>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</si>
  <si>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</si>
  <si>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</si>
  <si>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</si>
  <si>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</si>
  <si>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</si>
  <si>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</si>
  <si>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</si>
  <si>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</si>
  <si>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</si>
  <si>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</si>
  <si>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</si>
  <si>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</si>
  <si>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</si>
  <si>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</si>
  <si>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</si>
  <si>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</si>
  <si>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</si>
  <si>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</si>
  <si>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</si>
  <si>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</si>
  <si>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</si>
  <si>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</si>
  <si>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</si>
  <si>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</si>
  <si>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</si>
  <si>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</si>
  <si>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</si>
  <si>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</si>
  <si>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</si>
  <si>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</si>
  <si>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</si>
  <si>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</si>
  <si>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</si>
  <si>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</si>
  <si>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</si>
  <si>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</si>
  <si>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</si>
  <si>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</si>
  <si>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</si>
  <si>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</si>
  <si>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</si>
  <si>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</si>
  <si>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</si>
  <si>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</si>
  <si>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</si>
  <si>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</si>
  <si>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</si>
  <si>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</si>
  <si>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</si>
  <si>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</si>
  <si>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</si>
  <si>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</si>
  <si>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</si>
  <si>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</si>
  <si>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</si>
  <si>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</si>
  <si>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</si>
  <si>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</si>
  <si>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</si>
  <si>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</si>
  <si>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</si>
  <si>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</si>
  <si>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</si>
  <si>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</si>
  <si>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</si>
  <si>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</si>
  <si>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</si>
  <si>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</si>
  <si>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</si>
  <si>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</si>
  <si>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</si>
  <si>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</si>
  <si>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</si>
  <si>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</si>
  <si>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</si>
  <si>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</si>
  <si>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</si>
  <si>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</si>
  <si>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</si>
  <si>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</si>
  <si>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</si>
  <si>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</si>
  <si>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</si>
  <si>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</si>
  <si>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</si>
  <si>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</si>
  <si>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</si>
  <si>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</si>
  <si>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</si>
  <si>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</si>
  <si>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</si>
  <si>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</si>
  <si>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</si>
  <si>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</si>
  <si>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</si>
  <si>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</si>
  <si>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</si>
  <si>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</si>
  <si>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</si>
  <si>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</si>
  <si>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</si>
  <si>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</si>
  <si>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</si>
  <si>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</si>
  <si>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</si>
  <si>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</si>
  <si>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</si>
  <si>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</si>
  <si>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</si>
  <si>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</si>
  <si>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</si>
  <si>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</si>
  <si>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</si>
  <si>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</si>
  <si>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</si>
  <si>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</si>
  <si>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</si>
  <si>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</si>
  <si>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</si>
  <si>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</si>
  <si>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</si>
  <si>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</si>
  <si>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</si>
  <si>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</si>
  <si>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</si>
  <si>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</si>
  <si>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</si>
  <si>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</si>
  <si>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</si>
  <si>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</si>
  <si>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</si>
  <si>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</si>
  <si>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</si>
  <si>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</si>
  <si>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</si>
  <si>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</si>
  <si>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</si>
  <si>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</si>
  <si>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</si>
  <si>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</si>
  <si>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</si>
  <si>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</si>
  <si>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</si>
  <si>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</si>
  <si>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</si>
  <si>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</si>
  <si>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</si>
  <si>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</si>
  <si>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</si>
  <si>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</si>
  <si>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</si>
  <si>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</si>
  <si>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</si>
  <si>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</si>
  <si>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</si>
  <si>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</si>
  <si>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</si>
  <si>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</si>
  <si>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</si>
  <si>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</si>
  <si>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</si>
  <si>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</si>
  <si>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</si>
  <si>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</si>
  <si>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</si>
  <si>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</si>
  <si>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</si>
  <si>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</si>
  <si>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</si>
  <si>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</si>
  <si>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</si>
  <si>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</si>
  <si>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</si>
  <si>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</si>
  <si>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</si>
  <si>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</si>
  <si>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</si>
  <si>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</si>
  <si>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</si>
  <si>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</si>
  <si>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</si>
  <si>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</si>
  <si>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</si>
  <si>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</si>
  <si>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</si>
  <si>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</si>
  <si>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</si>
  <si>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</si>
  <si>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</si>
  <si>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</si>
  <si>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</si>
  <si>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</si>
  <si>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</si>
  <si>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</si>
  <si>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</si>
  <si>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</si>
  <si>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</si>
  <si>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</si>
  <si>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</si>
  <si>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</si>
  <si>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</si>
  <si>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</si>
  <si>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</si>
  <si>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</si>
  <si>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</si>
  <si>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</si>
  <si>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</si>
  <si>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</si>
  <si>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</si>
  <si>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</si>
  <si>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</si>
  <si>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</si>
  <si>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</si>
  <si>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</si>
  <si>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</si>
  <si>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</si>
  <si>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</si>
  <si>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</si>
  <si>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</si>
  <si>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</si>
  <si>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</si>
  <si>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</si>
  <si>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</si>
  <si>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</si>
  <si>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</si>
  <si>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</si>
  <si>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</si>
  <si>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</si>
  <si>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</si>
  <si>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</si>
  <si>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</si>
  <si>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</si>
  <si>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</si>
  <si>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</si>
  <si>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</si>
  <si>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</si>
  <si>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</si>
  <si>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</si>
  <si>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</si>
  <si>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</si>
  <si>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</si>
  <si>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</si>
  <si>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</si>
  <si>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</si>
  <si>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</si>
  <si>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</si>
  <si>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</si>
  <si>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</si>
  <si>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</si>
  <si>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</si>
  <si>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</si>
  <si>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</si>
  <si>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</si>
  <si>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</si>
  <si>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</si>
  <si>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</si>
  <si>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</si>
  <si>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</si>
  <si>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</si>
  <si>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</si>
  <si>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</si>
  <si>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</si>
  <si>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</si>
  <si>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</si>
  <si>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</si>
  <si>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</si>
  <si>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</si>
  <si>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</si>
  <si>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</si>
  <si>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</si>
  <si>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</si>
  <si>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</si>
  <si>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</si>
  <si>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</si>
  <si>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</si>
  <si>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</si>
  <si>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</si>
  <si>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</si>
  <si>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</si>
  <si>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</si>
  <si>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</si>
  <si>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</si>
  <si>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</si>
  <si>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</si>
  <si>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</si>
  <si>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</si>
  <si>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</si>
  <si>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</si>
  <si>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</si>
  <si>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</si>
  <si>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</si>
  <si>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</si>
  <si>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</si>
  <si>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</si>
  <si>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</si>
  <si>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</si>
  <si>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</si>
  <si>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</si>
  <si>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</si>
  <si>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</si>
  <si>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</si>
  <si>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</si>
  <si>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</si>
  <si>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</si>
  <si>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</si>
  <si>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</si>
  <si>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</si>
  <si>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</si>
  <si>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</si>
  <si>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</si>
  <si>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</si>
  <si>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</si>
  <si>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</si>
  <si>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</si>
  <si>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</si>
  <si>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</si>
  <si>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</si>
  <si>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</si>
  <si>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</si>
  <si>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</si>
  <si>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</si>
  <si>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</si>
  <si>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</si>
  <si>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</si>
  <si>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</si>
  <si>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</si>
  <si>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</si>
  <si>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</si>
  <si>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</si>
  <si>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</si>
  <si>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</si>
  <si>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</si>
  <si>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</si>
  <si>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</si>
  <si>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</si>
  <si>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</si>
  <si>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</si>
  <si>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</si>
  <si>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</si>
  <si>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</si>
  <si>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</si>
  <si>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</si>
  <si>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</si>
  <si>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</si>
  <si>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</si>
  <si>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</si>
  <si>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</si>
  <si>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</si>
  <si>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</si>
  <si>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</si>
  <si>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</si>
  <si>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</si>
  <si>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</si>
  <si>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</si>
  <si>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</si>
  <si>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</si>
  <si>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</si>
  <si>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</si>
  <si>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</si>
  <si>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</si>
  <si>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</si>
  <si>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</si>
  <si>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</si>
  <si>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</si>
  <si>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</si>
  <si>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</si>
  <si>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</si>
  <si>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</si>
  <si>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</si>
  <si>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</si>
  <si>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</si>
  <si>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</si>
  <si>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</si>
  <si>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</si>
  <si>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</si>
  <si>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</si>
  <si>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</si>
  <si>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</si>
  <si>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</si>
  <si>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</si>
  <si>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</si>
  <si>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</si>
  <si>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</si>
  <si>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</si>
  <si>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</si>
  <si>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</si>
  <si>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</si>
  <si>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</si>
  <si>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</si>
  <si>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</si>
  <si>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</si>
  <si>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</si>
  <si>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</si>
  <si>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</si>
  <si>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</si>
  <si>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</si>
  <si>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</si>
  <si>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</si>
  <si>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</si>
  <si>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</si>
  <si>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</si>
  <si>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</si>
  <si>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</si>
  <si>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</si>
  <si>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</si>
  <si>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</si>
  <si>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</si>
  <si>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</si>
  <si>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</si>
  <si>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</si>
  <si>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</si>
  <si>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</si>
  <si>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</si>
  <si>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</si>
  <si>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</si>
  <si>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</si>
  <si>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</si>
  <si>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</si>
  <si>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</si>
  <si>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</si>
  <si>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</si>
  <si>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</si>
  <si>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</si>
  <si>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</si>
  <si>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</si>
  <si>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</si>
  <si>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</si>
  <si>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</si>
  <si>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</si>
  <si>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</si>
  <si>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</si>
  <si>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</si>
  <si>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</si>
  <si>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</si>
  <si>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</si>
  <si>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</si>
  <si>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</si>
  <si>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</si>
  <si>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</si>
  <si>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</si>
  <si>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</si>
  <si>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</si>
  <si>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</si>
  <si>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</si>
  <si>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</si>
  <si>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</si>
  <si>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</si>
  <si>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</si>
  <si>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</si>
  <si>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</si>
  <si>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</si>
  <si>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</si>
  <si>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</si>
  <si>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</si>
  <si>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</si>
  <si>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</si>
  <si>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</si>
  <si>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</si>
  <si>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</si>
  <si>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</si>
  <si>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</si>
  <si>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</si>
  <si>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</si>
  <si>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</si>
  <si>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</si>
  <si>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</si>
  <si>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</si>
  <si>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</si>
  <si>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</si>
  <si>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</si>
  <si>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</si>
  <si>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</si>
  <si>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</si>
  <si>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</si>
  <si>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</si>
  <si>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</si>
  <si>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</si>
  <si>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</si>
  <si>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</si>
  <si>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</si>
  <si>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</si>
  <si>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</si>
  <si>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</si>
  <si>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</si>
  <si>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</si>
  <si>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</si>
  <si>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</si>
  <si>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</si>
  <si>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</si>
  <si>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</si>
  <si>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</si>
  <si>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</si>
  <si>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</si>
  <si>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</si>
  <si>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</si>
  <si>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</si>
  <si>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</si>
  <si>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</si>
  <si>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</si>
  <si>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</si>
  <si>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</si>
  <si>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</si>
  <si>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</si>
  <si>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</si>
  <si>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</si>
  <si>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</si>
  <si>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</si>
  <si>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</si>
  <si>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</si>
  <si>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</si>
  <si>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</si>
  <si>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</si>
  <si>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</si>
  <si>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</si>
  <si>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</si>
  <si>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</si>
  <si>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</si>
  <si>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</si>
  <si>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</si>
  <si>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</si>
  <si>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</si>
  <si>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</si>
  <si>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</si>
  <si>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</si>
  <si>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</si>
  <si>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</si>
  <si>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</si>
  <si>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</si>
  <si>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</si>
  <si>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</si>
  <si>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</si>
  <si>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</si>
  <si>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</si>
  <si>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</si>
  <si>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</si>
  <si>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</si>
  <si>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</si>
  <si>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</si>
  <si>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</si>
  <si>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</si>
  <si>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</si>
  <si>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</si>
  <si>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</si>
  <si>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</si>
  <si>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</si>
  <si>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</si>
  <si>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</si>
  <si>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</si>
  <si>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</si>
  <si>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</si>
  <si>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</si>
  <si>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</si>
  <si>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</si>
  <si>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</si>
  <si>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</si>
  <si>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</si>
  <si>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</si>
  <si>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</si>
  <si>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</si>
  <si>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</si>
  <si>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</si>
  <si>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</si>
  <si>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</si>
  <si>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</si>
  <si>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</si>
  <si>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</si>
  <si>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</si>
  <si>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</si>
  <si>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</si>
  <si>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</si>
  <si>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</si>
  <si>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</si>
  <si>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</si>
  <si>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</si>
  <si>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</si>
  <si>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</si>
  <si>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</si>
  <si>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</si>
  <si>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</si>
  <si>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</si>
  <si>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</si>
  <si>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</si>
  <si>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</si>
  <si>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</si>
  <si>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</si>
  <si>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</si>
  <si>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</si>
  <si>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</si>
  <si>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</si>
  <si>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</si>
  <si>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</si>
  <si>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</si>
  <si>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</si>
  <si>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</si>
  <si>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</si>
  <si>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</si>
  <si>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</si>
  <si>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</si>
  <si>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</si>
  <si>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</si>
  <si>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</si>
  <si>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</si>
  <si>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</si>
  <si>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</si>
  <si>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</si>
  <si>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</si>
  <si>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</si>
  <si>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</si>
  <si>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</si>
  <si>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</si>
  <si>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</si>
  <si>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</si>
  <si>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</si>
  <si>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</si>
  <si>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</si>
  <si>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</si>
  <si>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</si>
  <si>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</si>
  <si>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</si>
  <si>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</si>
  <si>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</si>
  <si>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</si>
  <si>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</si>
  <si>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</si>
  <si>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</si>
  <si>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</si>
  <si>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</si>
  <si>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</si>
  <si>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</si>
  <si>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</si>
  <si>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</si>
  <si>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</si>
  <si>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</si>
  <si>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</si>
  <si>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</si>
  <si>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</si>
  <si>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</si>
  <si>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</si>
  <si>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</si>
  <si>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</si>
  <si>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</si>
  <si>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</si>
  <si>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</si>
  <si>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</si>
  <si>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</si>
  <si>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</si>
  <si>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</si>
  <si>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</si>
  <si>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</si>
  <si>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</si>
  <si>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</si>
  <si>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</si>
  <si>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</si>
  <si>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</si>
  <si>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</si>
  <si>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</si>
  <si>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</si>
  <si>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</si>
  <si>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</si>
  <si>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</si>
  <si>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</si>
  <si>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</si>
  <si>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</si>
  <si>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</si>
  <si>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</si>
  <si>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</si>
  <si>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</si>
  <si>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</si>
  <si>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</si>
  <si>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</si>
  <si>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</si>
  <si>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</si>
  <si>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</si>
  <si>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</si>
  <si>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</si>
  <si>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</si>
  <si>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</si>
  <si>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</si>
  <si>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</si>
  <si>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</si>
  <si>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</si>
  <si>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</si>
  <si>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</si>
  <si>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</si>
  <si>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</si>
  <si>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</si>
  <si>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</si>
  <si>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</si>
  <si>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</si>
  <si>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</si>
  <si>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</si>
  <si>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</si>
  <si>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</si>
  <si>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</si>
  <si>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</si>
  <si>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</si>
  <si>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</si>
  <si>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</si>
  <si>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</si>
  <si>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</si>
  <si>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</si>
  <si>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</si>
  <si>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</si>
  <si>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</si>
  <si>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</si>
  <si>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</si>
  <si>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</si>
  <si>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</si>
  <si>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</si>
  <si>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</si>
  <si>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</si>
  <si>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</si>
  <si>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</si>
  <si>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</si>
  <si>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</si>
  <si>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</si>
  <si>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</si>
  <si>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</si>
  <si>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</si>
  <si>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</si>
  <si>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</si>
  <si>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</si>
  <si>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</si>
  <si>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</si>
  <si>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</si>
  <si>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</si>
  <si>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</si>
  <si>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</si>
  <si>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</si>
  <si>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</si>
  <si>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</si>
  <si>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</si>
  <si>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</si>
  <si>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</si>
  <si>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</si>
  <si>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</si>
  <si>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</si>
  <si>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</si>
  <si>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</si>
  <si>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</si>
  <si>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</si>
  <si>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</si>
  <si>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</si>
  <si>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</si>
  <si>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</si>
  <si>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</si>
  <si>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</si>
  <si>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</si>
  <si>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</si>
  <si>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</si>
  <si>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</si>
  <si>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</si>
  <si>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</si>
  <si>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</si>
  <si>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</si>
  <si>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</si>
  <si>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</si>
  <si>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</si>
  <si>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</si>
  <si>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</si>
  <si>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</si>
  <si>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</si>
  <si>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</si>
  <si>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</si>
  <si>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</si>
  <si>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</si>
  <si>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</si>
  <si>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</si>
  <si>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</si>
  <si>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</si>
  <si>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</si>
  <si>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</si>
  <si>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</si>
  <si>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</si>
  <si>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</si>
  <si>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</si>
  <si>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</si>
  <si>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</si>
  <si>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</si>
  <si>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</si>
  <si>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</si>
  <si>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</si>
  <si>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</si>
  <si>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</si>
  <si>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</si>
  <si>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</si>
  <si>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</si>
  <si>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</si>
  <si>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</si>
  <si>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</si>
  <si>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</si>
  <si>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</si>
  <si>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</si>
  <si>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</si>
  <si>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</si>
  <si>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</si>
  <si>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</si>
  <si>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</si>
  <si>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</si>
  <si>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</si>
  <si>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</si>
  <si>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</si>
  <si>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</si>
  <si>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</si>
  <si>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</si>
  <si>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</si>
  <si>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</si>
  <si>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</si>
  <si>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</si>
  <si>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</si>
  <si>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</si>
  <si>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</si>
  <si>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</si>
  <si>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</si>
  <si>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</si>
  <si>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</si>
  <si>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</si>
  <si>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</si>
  <si>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</si>
  <si>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</si>
  <si>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</si>
  <si>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</si>
  <si>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</si>
  <si>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</si>
  <si>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</si>
  <si>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</si>
  <si>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</si>
  <si>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</si>
  <si>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</si>
  <si>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</si>
  <si>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</si>
  <si>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</si>
  <si>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</si>
  <si>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</si>
  <si>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</si>
  <si>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</si>
  <si>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</si>
  <si>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</si>
  <si>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</si>
  <si>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</si>
  <si>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</si>
  <si>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</si>
  <si>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</si>
  <si>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</si>
  <si>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</si>
  <si>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</si>
  <si>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</si>
  <si>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</si>
  <si>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</si>
  <si>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</si>
  <si>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</si>
  <si>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</si>
  <si>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</si>
  <si>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</si>
  <si>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</si>
  <si>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</si>
  <si>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</si>
  <si>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</si>
  <si>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</si>
  <si>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</si>
  <si>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</si>
  <si>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</si>
  <si>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</si>
  <si>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</si>
  <si>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</si>
  <si>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</si>
  <si>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</si>
  <si>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</si>
  <si>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</si>
  <si>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</si>
  <si>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</si>
  <si>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</si>
  <si>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</si>
  <si>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</si>
  <si>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</si>
  <si>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</si>
  <si>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</si>
  <si>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</si>
  <si>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</si>
  <si>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</si>
  <si>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</si>
  <si>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</si>
  <si>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</si>
  <si>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</si>
  <si>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</si>
  <si>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</si>
  <si>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</si>
  <si>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</si>
  <si>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</si>
  <si>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</si>
  <si>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</si>
  <si>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</si>
  <si>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</si>
  <si>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</si>
  <si>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</si>
  <si>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</si>
  <si>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</si>
  <si>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</si>
  <si>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</si>
  <si>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</si>
  <si>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</si>
  <si>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</si>
  <si>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</si>
  <si>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</si>
  <si>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</si>
  <si>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</si>
  <si>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</si>
  <si>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</si>
  <si>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</si>
  <si>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</si>
  <si>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</si>
  <si>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</si>
  <si>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</si>
  <si>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</si>
  <si>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</si>
  <si>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</si>
  <si>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</si>
  <si>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</si>
  <si>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</si>
  <si>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</si>
  <si>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</si>
  <si>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</si>
  <si>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</si>
  <si>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</si>
  <si>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</si>
  <si>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</si>
  <si>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</si>
  <si>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</si>
  <si>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</si>
  <si>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</si>
  <si>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</si>
  <si>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</si>
  <si>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</si>
  <si>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</si>
  <si>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</si>
  <si>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</si>
  <si>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</si>
  <si>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</si>
  <si>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</si>
  <si>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</si>
  <si>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</si>
  <si>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</si>
  <si>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</si>
  <si>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</si>
  <si>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</si>
  <si>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</si>
  <si>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</si>
  <si>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</si>
  <si>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</si>
  <si>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</si>
  <si>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</si>
  <si>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</si>
  <si>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</si>
  <si>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</si>
  <si>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</si>
  <si>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</si>
  <si>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</si>
  <si>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</si>
  <si>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</si>
  <si>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</si>
  <si>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</si>
  <si>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</si>
  <si>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</si>
  <si>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</si>
  <si>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</si>
  <si>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</si>
  <si>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</si>
  <si>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</si>
  <si>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</si>
  <si>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</si>
  <si>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</si>
  <si>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</si>
  <si>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</si>
  <si>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</si>
  <si>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</si>
  <si>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</si>
  <si>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</si>
  <si>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</si>
  <si>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</si>
  <si>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</si>
  <si>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</si>
  <si>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</si>
  <si>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</si>
  <si>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</si>
  <si>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</si>
  <si>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</si>
  <si>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</si>
  <si>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</si>
  <si>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</si>
  <si>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</si>
  <si>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</si>
  <si>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</si>
  <si>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</si>
  <si>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</si>
  <si>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</si>
  <si>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</si>
  <si>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</si>
  <si>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</si>
  <si>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</si>
  <si>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</si>
  <si>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</si>
  <si>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</si>
  <si>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</si>
  <si>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</si>
  <si>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</si>
  <si>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</si>
  <si>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</si>
  <si>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</si>
  <si>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</si>
  <si>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</si>
  <si>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</si>
  <si>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</si>
  <si>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</si>
  <si>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</si>
  <si>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</si>
  <si>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</si>
  <si>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</si>
  <si>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</si>
  <si>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</si>
  <si>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</si>
  <si>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</si>
  <si>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</si>
  <si>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</si>
  <si>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</si>
  <si>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</si>
  <si>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</si>
  <si>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</si>
  <si>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</si>
  <si>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</si>
  <si>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</si>
  <si>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</si>
  <si>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</si>
  <si>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</si>
  <si>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</si>
  <si>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</si>
  <si>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</si>
  <si>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</si>
  <si>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</si>
  <si>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</si>
  <si>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</si>
  <si>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</si>
  <si>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</si>
  <si>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</si>
  <si>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</si>
  <si>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</si>
  <si>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</si>
  <si>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</si>
  <si>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</si>
  <si>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</si>
  <si>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</si>
  <si>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</si>
  <si>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</si>
  <si>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</si>
  <si>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</si>
  <si>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</si>
  <si>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</si>
  <si>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</si>
  <si>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</si>
  <si>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</si>
  <si>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</si>
  <si>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</si>
  <si>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</si>
  <si>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</si>
  <si>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</si>
  <si>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</si>
  <si>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</si>
  <si>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</si>
  <si>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</si>
  <si>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</si>
  <si>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</si>
  <si>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</si>
  <si>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</si>
  <si>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</si>
  <si>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</si>
  <si>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</si>
  <si>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</si>
  <si>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</si>
  <si>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</si>
  <si>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</si>
  <si>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</si>
  <si>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</si>
  <si>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</si>
  <si>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</si>
  <si>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</si>
  <si>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</si>
  <si>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</si>
  <si>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</si>
  <si>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</si>
  <si>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</si>
  <si>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</si>
  <si>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</si>
  <si>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</si>
  <si>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</si>
  <si>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</si>
  <si>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</si>
  <si>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</si>
  <si>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</si>
  <si>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</si>
  <si>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</si>
  <si>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</si>
  <si>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</si>
  <si>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</si>
  <si>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</si>
  <si>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</si>
  <si>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</si>
  <si>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</si>
  <si>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</si>
  <si>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</si>
  <si>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</si>
  <si>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</si>
  <si>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</si>
  <si>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</si>
  <si>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</si>
  <si>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</si>
  <si>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</si>
  <si>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</si>
  <si>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</si>
  <si>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</si>
  <si>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</si>
  <si>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</si>
  <si>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</si>
  <si>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</si>
  <si>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</si>
  <si>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</si>
  <si>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</si>
  <si>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</si>
  <si>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</si>
  <si>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</si>
  <si>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</si>
  <si>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</si>
  <si>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</si>
  <si>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</si>
  <si>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</si>
  <si>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</si>
  <si>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</si>
  <si>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</si>
  <si>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</si>
  <si>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</si>
  <si>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</si>
  <si>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</si>
  <si>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</si>
  <si>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</si>
  <si>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</si>
  <si>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</si>
  <si>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</si>
  <si>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</si>
  <si>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</si>
  <si>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</si>
  <si>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</si>
  <si>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</si>
  <si>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</si>
  <si>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</si>
  <si>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</si>
  <si>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</si>
  <si>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</si>
  <si>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</si>
  <si>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</si>
  <si>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</si>
  <si>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</si>
  <si>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</si>
  <si>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</si>
  <si>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</si>
  <si>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</si>
  <si>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</si>
  <si>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</si>
  <si>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</si>
  <si>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</si>
  <si>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</si>
  <si>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</si>
  <si>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</si>
  <si>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</si>
  <si>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</si>
  <si>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</si>
  <si>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</si>
  <si>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</si>
  <si>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</si>
  <si>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</si>
  <si>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</si>
  <si>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</si>
  <si>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</si>
  <si>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</si>
  <si>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</si>
  <si>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</si>
  <si>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</si>
  <si>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</si>
  <si>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</si>
  <si>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</si>
  <si>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</si>
  <si>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</si>
  <si>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</si>
  <si>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</si>
  <si>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</si>
  <si>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</si>
  <si>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</si>
  <si>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</si>
  <si>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</si>
  <si>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</si>
  <si>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</si>
  <si>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</si>
  <si>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</si>
  <si>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</si>
  <si>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</si>
  <si>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</si>
  <si>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</si>
  <si>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</si>
  <si>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</si>
  <si>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</si>
  <si>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</si>
  <si>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</si>
  <si>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</si>
  <si>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</si>
  <si>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</si>
  <si>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</si>
  <si>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</si>
  <si>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</si>
  <si>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</si>
  <si>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</si>
  <si>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</si>
  <si>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</si>
  <si>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</si>
  <si>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</si>
  <si>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</si>
  <si>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</si>
  <si>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</si>
  <si>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</si>
  <si>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</si>
  <si>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</si>
  <si>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</si>
  <si>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</si>
  <si>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</si>
  <si>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</si>
  <si>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</si>
  <si>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</si>
  <si>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</si>
  <si>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</si>
  <si>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</si>
  <si>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</si>
  <si>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</si>
  <si>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</si>
  <si>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</si>
  <si>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</si>
  <si>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</si>
  <si>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</si>
  <si>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</si>
  <si>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</si>
  <si>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</si>
  <si>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</si>
  <si>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</si>
  <si>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</si>
  <si>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</si>
  <si>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</si>
  <si>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</si>
  <si>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</si>
  <si>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</si>
  <si>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</si>
  <si>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</si>
  <si>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</si>
  <si>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</si>
  <si>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</si>
  <si>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</si>
  <si>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</si>
  <si>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</si>
  <si>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</si>
  <si>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</si>
  <si>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</si>
  <si>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</si>
  <si>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</si>
  <si>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</si>
  <si>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</si>
  <si>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</si>
  <si>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</si>
  <si>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</si>
  <si>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</si>
  <si>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</si>
  <si>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</si>
  <si>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</si>
  <si>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</si>
  <si>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</si>
  <si>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</si>
  <si>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</si>
  <si>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</si>
  <si>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</si>
  <si>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</si>
  <si>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</si>
  <si>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</si>
  <si>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</si>
  <si>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</si>
  <si>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</si>
  <si>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</si>
  <si>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</si>
  <si>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</si>
  <si>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</si>
  <si>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</si>
  <si>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</si>
  <si>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</si>
  <si>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</si>
  <si>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</si>
  <si>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</si>
  <si>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</si>
  <si>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</si>
  <si>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</si>
  <si>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</si>
  <si>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</si>
  <si>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</si>
  <si>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</si>
  <si>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</si>
  <si>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</si>
  <si>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</si>
  <si>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</si>
  <si>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</si>
  <si>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</si>
  <si>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</si>
  <si>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</si>
  <si>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</si>
  <si>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</si>
  <si>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</si>
  <si>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</si>
  <si>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</si>
  <si>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</si>
  <si>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</si>
  <si>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</si>
  <si>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</si>
  <si>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</si>
  <si>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</si>
  <si>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</si>
  <si>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</si>
  <si>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</si>
  <si>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</si>
  <si>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</si>
  <si>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</si>
  <si>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</si>
  <si>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</si>
  <si>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</si>
  <si>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</si>
  <si>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</si>
  <si>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</si>
  <si>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</si>
  <si>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</si>
  <si>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</si>
  <si>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</si>
  <si>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</si>
  <si>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</si>
  <si>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</si>
  <si>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</si>
  <si>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</si>
  <si>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</si>
  <si>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</si>
  <si>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</si>
  <si>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</si>
  <si>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</si>
  <si>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</si>
  <si>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</si>
  <si>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</si>
  <si>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</si>
  <si>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</si>
  <si>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</si>
  <si>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</si>
  <si>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</si>
  <si>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</si>
  <si>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</si>
  <si>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</si>
  <si>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</si>
  <si>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</si>
  <si>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</si>
  <si>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</si>
  <si>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</si>
  <si>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</si>
  <si>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</si>
  <si>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</si>
  <si>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</si>
  <si>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</si>
  <si>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</si>
  <si>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</si>
  <si>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</si>
  <si>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</si>
  <si>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</si>
  <si>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</si>
  <si>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</si>
  <si>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</si>
  <si>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</si>
  <si>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</si>
  <si>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</si>
  <si>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</si>
  <si>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</si>
  <si>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</si>
  <si>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</si>
  <si>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</si>
  <si>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</si>
  <si>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</si>
  <si>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</si>
  <si>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</si>
  <si>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</si>
  <si>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</si>
  <si>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</si>
  <si>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</si>
  <si>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</si>
  <si>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</si>
  <si>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</si>
  <si>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</si>
  <si>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</si>
  <si>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</si>
  <si>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</si>
  <si>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</si>
  <si>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</si>
  <si>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</si>
  <si>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</si>
  <si>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</si>
  <si>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</si>
  <si>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</si>
  <si>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</si>
  <si>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</si>
  <si>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</si>
  <si>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</si>
  <si>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</si>
  <si>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</si>
  <si>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</si>
  <si>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</si>
  <si>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</si>
  <si>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</si>
  <si>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</si>
  <si>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</si>
  <si>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</si>
  <si>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</si>
  <si>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</si>
  <si>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</si>
  <si>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</si>
  <si>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</si>
  <si>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</si>
  <si>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</si>
  <si>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</si>
  <si>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</si>
  <si>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</si>
  <si>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</si>
  <si>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</si>
  <si>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</si>
  <si>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</si>
  <si>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</si>
  <si>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</si>
  <si>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</si>
  <si>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</si>
  <si>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</si>
  <si>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</si>
  <si>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</si>
  <si>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</si>
  <si>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</si>
  <si>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</si>
  <si>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</si>
  <si>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</si>
  <si>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</si>
  <si>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</si>
  <si>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</si>
  <si>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</si>
  <si>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</si>
  <si>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</si>
  <si>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</si>
  <si>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</si>
  <si>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</si>
  <si>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</si>
  <si>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</si>
  <si>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</si>
  <si>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</si>
  <si>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</si>
  <si>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</si>
  <si>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</si>
  <si>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</si>
  <si>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</si>
  <si>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</si>
  <si>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</si>
  <si>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</si>
  <si>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</si>
  <si>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</si>
  <si>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</si>
  <si>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</si>
  <si>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</si>
  <si>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</si>
  <si>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</si>
  <si>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</si>
  <si>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</si>
  <si>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</si>
  <si>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</si>
  <si>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</si>
  <si>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</si>
  <si>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</si>
  <si>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</si>
  <si>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</si>
  <si>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</si>
  <si>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</si>
  <si>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</si>
  <si>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</si>
  <si>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</si>
  <si>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</si>
  <si>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</si>
  <si>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</si>
  <si>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</si>
  <si>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</si>
  <si>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</si>
  <si>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</si>
  <si>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</si>
  <si>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</si>
  <si>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</si>
  <si>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</si>
  <si>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</si>
  <si>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</si>
  <si>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</si>
  <si>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</si>
  <si>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</si>
  <si>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</si>
  <si>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</si>
  <si>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</si>
  <si>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</si>
  <si>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</si>
  <si>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</si>
  <si>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</si>
  <si>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</si>
  <si>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</si>
  <si>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</si>
  <si>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</si>
  <si>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</si>
  <si>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</si>
  <si>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</si>
  <si>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</si>
  <si>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</si>
  <si>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</si>
  <si>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</si>
  <si>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</si>
  <si>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</si>
  <si>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</si>
  <si>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</si>
  <si>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</si>
  <si>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</si>
  <si>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</si>
  <si>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</si>
  <si>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</si>
  <si>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</si>
  <si>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</si>
  <si>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</si>
  <si>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</si>
  <si>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</si>
  <si>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</si>
  <si>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</si>
  <si>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</si>
  <si>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</si>
  <si>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</si>
  <si>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</si>
  <si>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</si>
  <si>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</si>
  <si>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</si>
  <si>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</si>
  <si>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</si>
  <si>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</si>
  <si>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</si>
  <si>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</si>
  <si>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</si>
  <si>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</si>
  <si>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</si>
  <si>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</si>
  <si>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</si>
  <si>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</si>
  <si>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</si>
  <si>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</si>
  <si>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</si>
  <si>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</si>
  <si>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</si>
  <si>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</si>
  <si>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</si>
  <si>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</si>
  <si>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</si>
  <si>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</si>
  <si>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</si>
  <si>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</si>
  <si>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</si>
  <si>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</si>
  <si>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</si>
  <si>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</si>
  <si>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</si>
  <si>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</si>
  <si>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</si>
  <si>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</si>
  <si>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</si>
  <si>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</si>
  <si>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</si>
  <si>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</si>
  <si>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</si>
  <si>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</si>
  <si>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</si>
  <si>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</si>
  <si>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</si>
  <si>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</si>
  <si>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</si>
  <si>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</si>
  <si>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</si>
  <si>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</si>
  <si>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</si>
  <si>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</si>
  <si>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</si>
  <si>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</si>
  <si>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</si>
  <si>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</si>
  <si>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</si>
  <si>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</si>
  <si>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</si>
  <si>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</si>
  <si>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</si>
  <si>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</si>
  <si>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</si>
  <si>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</si>
  <si>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</si>
  <si>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</si>
  <si>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</si>
  <si>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</si>
  <si>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</si>
  <si>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</si>
  <si>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</si>
  <si>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</si>
  <si>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</si>
  <si>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</si>
  <si>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</si>
  <si>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</si>
  <si>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</si>
  <si>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</si>
  <si>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</si>
  <si>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</si>
  <si>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</si>
  <si>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</si>
  <si>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</si>
  <si>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</si>
  <si>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</si>
  <si>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</si>
  <si>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</si>
  <si>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</si>
  <si>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</si>
  <si>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</si>
  <si>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</si>
  <si>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</si>
  <si>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</si>
  <si>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</si>
  <si>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</si>
  <si>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</si>
  <si>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</si>
  <si>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</si>
  <si>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</si>
  <si>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</si>
  <si>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</si>
  <si>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</si>
  <si>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</si>
  <si>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</si>
  <si>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</si>
  <si>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</si>
  <si>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</si>
  <si>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</si>
  <si>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</si>
  <si>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</si>
  <si>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</si>
  <si>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</si>
  <si>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</si>
  <si>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</si>
  <si>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</si>
  <si>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</si>
  <si>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</si>
  <si>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</si>
  <si>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</si>
  <si>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</si>
  <si>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</si>
  <si>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</si>
  <si>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</si>
  <si>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</si>
  <si>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</si>
  <si>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</si>
  <si>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</si>
  <si>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</si>
  <si>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</si>
  <si>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</si>
  <si>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</si>
  <si>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</si>
  <si>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</si>
  <si>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</si>
  <si>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</si>
  <si>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</si>
  <si>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</si>
  <si>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</si>
  <si>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</si>
  <si>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</si>
  <si>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</si>
  <si>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</si>
  <si>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</si>
  <si>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</si>
  <si>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</si>
  <si>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</si>
  <si>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</si>
  <si>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</si>
  <si>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</si>
  <si>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</si>
  <si>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</si>
  <si>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</si>
  <si>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</si>
  <si>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</si>
  <si>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</si>
  <si>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</si>
  <si>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</si>
  <si>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</si>
  <si>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</si>
  <si>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</si>
  <si>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</si>
  <si>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</si>
  <si>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</si>
  <si>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</si>
  <si>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</si>
  <si>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</si>
  <si>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</si>
  <si>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</si>
  <si>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</si>
  <si>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</si>
  <si>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</si>
  <si>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</si>
  <si>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</si>
  <si>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</si>
  <si>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</si>
  <si>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</si>
  <si>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</si>
  <si>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</si>
  <si>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</si>
  <si>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</si>
  <si>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</si>
  <si>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</si>
  <si>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</si>
  <si>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</si>
  <si>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</si>
  <si>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</si>
  <si>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</si>
  <si>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</si>
  <si>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</si>
  <si>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</si>
  <si>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</si>
  <si>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</si>
  <si>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</si>
  <si>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</si>
  <si>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</si>
  <si>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</si>
  <si>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</si>
  <si>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</si>
  <si>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</si>
  <si>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</si>
  <si>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</si>
  <si>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</si>
  <si>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</si>
  <si>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</si>
  <si>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</si>
  <si>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</si>
  <si>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</si>
  <si>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</si>
  <si>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</si>
  <si>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</si>
  <si>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</si>
  <si>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</si>
  <si>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</si>
  <si>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</si>
  <si>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</si>
  <si>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</si>
  <si>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</si>
  <si>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</si>
  <si>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</si>
  <si>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</si>
  <si>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</si>
  <si>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</si>
  <si>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</si>
  <si>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</si>
  <si>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</si>
  <si>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</si>
  <si>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</si>
  <si>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</si>
  <si>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</si>
  <si>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</si>
  <si>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</si>
  <si>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</si>
  <si>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</si>
  <si>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</si>
  <si>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</si>
  <si>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</si>
  <si>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</si>
  <si>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</si>
  <si>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</si>
  <si>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</si>
  <si>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</si>
  <si>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</si>
  <si>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</si>
  <si>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</si>
  <si>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</si>
  <si>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</si>
  <si>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</si>
  <si>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</si>
  <si>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</si>
  <si>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</si>
  <si>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</si>
  <si>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</si>
  <si>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</si>
  <si>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</si>
  <si>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</si>
  <si>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</si>
  <si>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</si>
  <si>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</si>
  <si>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</si>
  <si>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</si>
  <si>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</si>
  <si>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</si>
  <si>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</si>
  <si>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</si>
  <si>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</si>
  <si>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</si>
  <si>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</si>
  <si>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</si>
  <si>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</si>
  <si>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</si>
  <si>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</si>
  <si>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</si>
  <si>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</si>
  <si>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</si>
  <si>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</si>
  <si>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</si>
  <si>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</si>
  <si>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</si>
  <si>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</si>
  <si>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</si>
  <si>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</si>
  <si>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</si>
  <si>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</si>
  <si>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</si>
  <si>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</si>
  <si>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</si>
  <si>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</si>
  <si>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</si>
  <si>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</si>
  <si>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</si>
  <si>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</si>
  <si>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</si>
  <si>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</si>
  <si>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</si>
  <si>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</si>
  <si>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</si>
  <si>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</si>
  <si>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</si>
  <si>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</si>
  <si>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</si>
  <si>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</si>
  <si>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</si>
  <si>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</si>
  <si>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</si>
  <si>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</si>
  <si>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</si>
  <si>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</si>
  <si>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</si>
  <si>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</si>
  <si>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</si>
  <si>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</si>
  <si>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</si>
  <si>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</si>
  <si>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</si>
  <si>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</si>
  <si>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</si>
  <si>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</si>
  <si>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</si>
  <si>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</si>
  <si>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</si>
  <si>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</si>
  <si>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</si>
  <si>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</si>
  <si>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</si>
  <si>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</si>
  <si>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</si>
  <si>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</si>
  <si>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</si>
  <si>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</si>
  <si>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</si>
  <si>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</si>
  <si>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</si>
  <si>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</si>
  <si>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</si>
  <si>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</si>
  <si>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</si>
  <si>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</si>
  <si>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</si>
  <si>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</si>
  <si>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</si>
  <si>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</si>
  <si>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</si>
  <si>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</si>
  <si>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</si>
  <si>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</si>
  <si>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</si>
  <si>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</si>
  <si>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</si>
  <si>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</si>
  <si>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</si>
  <si>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</si>
  <si>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</si>
  <si>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</si>
  <si>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</si>
  <si>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</si>
  <si>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</si>
  <si>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</si>
  <si>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</si>
  <si>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</si>
  <si>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</si>
  <si>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</si>
  <si>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</si>
  <si>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</si>
  <si>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</si>
  <si>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</si>
  <si>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</si>
  <si>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</si>
  <si>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</si>
  <si>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</si>
  <si>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</si>
  <si>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</si>
  <si>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</si>
  <si>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</si>
  <si>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</si>
  <si>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</si>
  <si>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</si>
  <si>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</si>
  <si>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</si>
  <si>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</si>
  <si>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</si>
  <si>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</si>
  <si>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</si>
  <si>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</si>
  <si>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</si>
  <si>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</si>
  <si>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</si>
  <si>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</si>
  <si>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</si>
  <si>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</si>
  <si>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</si>
  <si>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</si>
  <si>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</si>
  <si>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</si>
  <si>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</si>
  <si>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</si>
  <si>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</si>
  <si>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</si>
  <si>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</si>
  <si>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</si>
  <si>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</si>
  <si>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</si>
  <si>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</si>
  <si>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</si>
  <si>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</si>
  <si>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</si>
  <si>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</si>
  <si>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</si>
  <si>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</si>
  <si>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</si>
  <si>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</si>
  <si>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</si>
  <si>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</si>
  <si>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</si>
  <si>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</si>
  <si>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</si>
  <si>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</si>
  <si>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</si>
  <si>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</si>
  <si>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</si>
  <si>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</si>
  <si>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</si>
  <si>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</si>
  <si>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</si>
  <si>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</si>
  <si>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</si>
  <si>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</si>
  <si>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</si>
  <si>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</si>
  <si>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</si>
  <si>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</si>
  <si>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</si>
  <si>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</si>
  <si>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</si>
  <si>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</si>
  <si>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</si>
  <si>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</si>
  <si>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</si>
  <si>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</si>
  <si>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</si>
  <si>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</si>
  <si>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</si>
  <si>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</si>
  <si>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</si>
  <si>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</si>
  <si>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</si>
  <si>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</si>
  <si>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</si>
  <si>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</si>
  <si>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</si>
  <si>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</si>
  <si>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</si>
  <si>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</si>
  <si>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</si>
  <si>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</si>
  <si>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</si>
  <si>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</si>
  <si>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</si>
  <si>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</si>
  <si>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</si>
  <si>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</si>
  <si>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</si>
  <si>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</si>
  <si>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</si>
  <si>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</si>
  <si>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</si>
  <si>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</si>
  <si>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</si>
  <si>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</si>
  <si>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</si>
  <si>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</si>
  <si>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</si>
  <si>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</si>
  <si>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</si>
  <si>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</si>
  <si>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</si>
  <si>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</si>
  <si>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</si>
  <si>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</si>
  <si>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</si>
  <si>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</si>
  <si>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</si>
  <si>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</si>
  <si>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</si>
  <si>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</si>
  <si>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</si>
  <si>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</si>
  <si>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</si>
  <si>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</si>
  <si>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</si>
  <si>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</si>
  <si>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</si>
  <si>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</si>
  <si>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</si>
  <si>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</si>
  <si>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</si>
  <si>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</si>
  <si>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</si>
  <si>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</si>
  <si>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</si>
  <si>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</si>
  <si>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</si>
  <si>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</si>
  <si>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</si>
  <si>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</si>
  <si>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</si>
  <si>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</si>
  <si>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</si>
  <si>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</si>
  <si>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</si>
  <si>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</si>
  <si>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</si>
  <si>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</si>
  <si>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</si>
  <si>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</si>
  <si>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</si>
  <si>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</si>
  <si>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</si>
  <si>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</si>
  <si>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</si>
  <si>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</si>
  <si>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</si>
  <si>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</si>
  <si>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</si>
  <si>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</si>
  <si>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</si>
  <si>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</si>
  <si>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</si>
  <si>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</si>
  <si>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</si>
  <si>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</si>
  <si>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</si>
  <si>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</si>
  <si>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</si>
  <si>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</si>
  <si>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</si>
  <si>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</si>
  <si>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</si>
  <si>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</si>
  <si>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</si>
  <si>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</si>
  <si>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</si>
  <si>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</si>
  <si>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</si>
  <si>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</si>
  <si>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</si>
  <si>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</si>
  <si>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</si>
  <si>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</si>
  <si>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</si>
  <si>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</si>
  <si>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</si>
  <si>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</si>
  <si>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</si>
  <si>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</si>
  <si>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</si>
  <si>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</si>
  <si>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</si>
  <si>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</si>
  <si>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</si>
  <si>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</si>
  <si>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</si>
  <si>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</si>
  <si>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</si>
  <si>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</si>
  <si>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</si>
  <si>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</si>
  <si>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</si>
  <si>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</si>
  <si>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</si>
  <si>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</si>
  <si>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</si>
  <si>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</si>
  <si>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</si>
  <si>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</si>
  <si>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</si>
  <si>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</si>
  <si>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</si>
  <si>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</si>
  <si>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</si>
  <si>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</si>
  <si>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</si>
  <si>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</si>
  <si>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</si>
  <si>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</si>
  <si>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</si>
  <si>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</si>
  <si>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</si>
  <si>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</si>
  <si>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</si>
  <si>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</si>
  <si>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</si>
  <si>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</si>
  <si>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</si>
  <si>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</si>
  <si>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</si>
  <si>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</si>
  <si>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</si>
  <si>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</si>
  <si>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</si>
  <si>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</si>
  <si>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</si>
  <si>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</si>
  <si>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</si>
  <si>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</si>
  <si>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</si>
  <si>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</si>
  <si>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</si>
  <si>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</si>
  <si>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</si>
  <si>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</si>
  <si>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</si>
  <si>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</si>
  <si>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</si>
  <si>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</si>
  <si>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</si>
  <si>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</si>
  <si>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</si>
  <si>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</si>
  <si>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</si>
  <si>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</si>
  <si>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</si>
  <si>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</si>
  <si>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</si>
  <si>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</si>
  <si>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</si>
  <si>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</si>
  <si>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</si>
  <si>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</si>
  <si>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</si>
  <si>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</si>
  <si>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</si>
  <si>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</si>
  <si>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</si>
  <si>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</si>
  <si>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</si>
  <si>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</si>
  <si>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</si>
  <si>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</si>
  <si>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</si>
  <si>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</si>
  <si>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</si>
  <si>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</si>
  <si>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</si>
  <si>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</si>
  <si>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</si>
  <si>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</si>
  <si>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</si>
  <si>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</si>
  <si>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</si>
  <si>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</si>
  <si>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</si>
  <si>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</si>
  <si>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</si>
  <si>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</si>
  <si>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</si>
  <si>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</si>
  <si>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</si>
  <si>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</si>
  <si>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</si>
  <si>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</si>
  <si>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</si>
  <si>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</si>
  <si>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</si>
  <si>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</si>
  <si>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</si>
  <si>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</si>
  <si>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</si>
  <si>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</si>
  <si>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</si>
  <si>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</si>
  <si>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</si>
  <si>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</si>
  <si>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</si>
  <si>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</si>
  <si>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</si>
  <si>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</si>
  <si>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</si>
  <si>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</si>
  <si>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</si>
  <si>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</si>
  <si>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</si>
  <si>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</si>
  <si>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</si>
  <si>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</si>
  <si>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</si>
  <si>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</si>
  <si>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</si>
  <si>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</si>
  <si>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</si>
  <si>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</si>
  <si>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</si>
  <si>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</si>
  <si>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</si>
  <si>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</si>
  <si>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</si>
  <si>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</si>
  <si>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</si>
  <si>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</si>
  <si>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</si>
  <si>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</si>
  <si>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</si>
  <si>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</si>
  <si>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</si>
  <si>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</si>
  <si>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</si>
  <si>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</si>
  <si>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</si>
  <si>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</si>
  <si>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</si>
  <si>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</si>
  <si>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</si>
  <si>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</si>
  <si>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</si>
  <si>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</si>
  <si>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</si>
  <si>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</si>
  <si>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</si>
  <si>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</si>
  <si>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</si>
  <si>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</si>
  <si>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</si>
  <si>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</si>
  <si>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</si>
  <si>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</si>
  <si>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</si>
  <si>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</si>
  <si>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</si>
  <si>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</si>
  <si>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</si>
  <si>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</si>
  <si>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</si>
  <si>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</si>
  <si>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</si>
  <si>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</si>
  <si>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</si>
  <si>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</si>
  <si>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</si>
  <si>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</si>
  <si>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</si>
  <si>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</si>
  <si>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</si>
  <si>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</si>
  <si>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</si>
  <si>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</si>
  <si>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</si>
  <si>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</si>
  <si>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</si>
  <si>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</si>
  <si>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</si>
  <si>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</si>
  <si>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</si>
  <si>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</si>
  <si>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</si>
  <si>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</si>
  <si>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</si>
  <si>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</si>
  <si>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</si>
  <si>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</si>
  <si>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</si>
  <si>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</si>
  <si>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</si>
  <si>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</si>
  <si>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</si>
  <si>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</si>
  <si>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</si>
  <si>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</si>
  <si>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</si>
  <si>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</si>
  <si>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</si>
  <si>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</si>
  <si>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</si>
  <si>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</si>
  <si>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</si>
  <si>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</si>
  <si>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</si>
  <si>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</si>
  <si>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</si>
  <si>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</si>
  <si>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</si>
  <si>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</si>
  <si>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</si>
  <si>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</si>
  <si>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</si>
  <si>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</si>
  <si>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</si>
  <si>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</si>
  <si>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</si>
  <si>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</si>
  <si>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</si>
  <si>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</si>
  <si>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</si>
  <si>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</si>
  <si>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</si>
  <si>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</si>
  <si>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</si>
  <si>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</si>
  <si>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</si>
  <si>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</si>
  <si>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</si>
  <si>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</si>
  <si>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</si>
  <si>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</si>
  <si>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</si>
  <si>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</si>
  <si>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</si>
  <si>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</si>
  <si>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</si>
  <si>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</si>
  <si>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</si>
  <si>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</si>
  <si>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</si>
  <si>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</si>
  <si>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</si>
  <si>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</si>
  <si>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</si>
  <si>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</si>
  <si>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</si>
  <si>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</si>
  <si>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</si>
  <si>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</si>
  <si>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</si>
  <si>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</si>
  <si>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</si>
  <si>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</si>
  <si>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</si>
  <si>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</si>
  <si>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</si>
  <si>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</si>
  <si>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</si>
  <si>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</si>
  <si>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</si>
  <si>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</si>
  <si>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</si>
  <si>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</si>
  <si>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</si>
  <si>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</si>
  <si>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</si>
  <si>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</si>
  <si>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</si>
  <si>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</si>
  <si>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</si>
  <si>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</si>
  <si>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</si>
  <si>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</si>
  <si>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</si>
  <si>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</si>
  <si>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</si>
  <si>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</si>
  <si>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</si>
  <si>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</si>
  <si>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</si>
  <si>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</si>
  <si>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</si>
  <si>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</si>
  <si>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</si>
  <si>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</si>
  <si>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</si>
  <si>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</si>
  <si>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</si>
  <si>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</si>
  <si>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</si>
  <si>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</si>
  <si>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</si>
  <si>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</si>
  <si>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</si>
  <si>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</si>
  <si>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</si>
  <si>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</si>
  <si>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</si>
  <si>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</si>
  <si>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</si>
  <si>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</si>
  <si>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</si>
  <si>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</si>
  <si>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</si>
  <si>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</si>
  <si>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</si>
  <si>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</si>
  <si>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</si>
  <si>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</si>
  <si>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</si>
  <si>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</si>
  <si>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</si>
  <si>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</si>
  <si>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</si>
  <si>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</si>
  <si>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</si>
  <si>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</si>
  <si>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</si>
  <si>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</si>
  <si>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</si>
  <si>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</si>
  <si>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</si>
  <si>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</si>
  <si>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</si>
  <si>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</si>
  <si>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</si>
  <si>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</si>
  <si>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</si>
  <si>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</si>
  <si>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</si>
  <si>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</si>
  <si>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</si>
  <si>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</si>
  <si>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</si>
  <si>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</si>
  <si>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</si>
  <si>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</si>
  <si>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</si>
  <si>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</si>
  <si>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</si>
  <si>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</si>
  <si>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</si>
  <si>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</si>
  <si>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</si>
  <si>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</si>
  <si>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</si>
  <si>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</si>
  <si>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</si>
  <si>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</si>
  <si>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</si>
  <si>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</si>
  <si>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</si>
  <si>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</si>
  <si>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</si>
  <si>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</si>
  <si>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</si>
  <si>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</si>
  <si>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</si>
  <si>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</si>
  <si>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</si>
  <si>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</si>
  <si>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</si>
  <si>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</si>
  <si>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</si>
  <si>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</si>
  <si>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</si>
  <si>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</si>
  <si>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</si>
  <si>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</si>
  <si>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</si>
  <si>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</si>
  <si>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</si>
  <si>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</si>
  <si>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</si>
  <si>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</si>
  <si>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</si>
  <si>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</si>
  <si>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</si>
  <si>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</si>
  <si>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</si>
  <si>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</si>
  <si>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</si>
  <si>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</si>
  <si>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</si>
  <si>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</si>
  <si>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</si>
  <si>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</si>
  <si>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</si>
  <si>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</si>
  <si>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</si>
  <si>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</si>
  <si>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</si>
  <si>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</si>
  <si>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</si>
  <si>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</si>
  <si>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</si>
  <si>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</si>
  <si>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</si>
  <si>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</si>
  <si>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</si>
  <si>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</si>
  <si>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</si>
  <si>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</si>
  <si>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</si>
  <si>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</si>
  <si>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</si>
  <si>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</si>
  <si>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</si>
  <si>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</si>
  <si>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</si>
  <si>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</si>
  <si>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</si>
  <si>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</si>
  <si>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</si>
  <si>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</si>
  <si>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</si>
  <si>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</si>
  <si>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</si>
  <si>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</si>
  <si>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</si>
  <si>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</si>
  <si>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</si>
  <si>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</si>
  <si>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</si>
  <si>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</si>
  <si>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</si>
  <si>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</si>
  <si>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</si>
  <si>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</si>
  <si>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</si>
  <si>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</si>
  <si>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</si>
  <si>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</si>
  <si>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</si>
  <si>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</si>
  <si>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</si>
  <si>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</si>
  <si>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</si>
  <si>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</si>
  <si>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</si>
  <si>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</si>
  <si>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</si>
  <si>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</si>
  <si>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</si>
  <si>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</si>
  <si>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</si>
  <si>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</si>
  <si>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</si>
  <si>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</si>
  <si>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</si>
  <si>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</si>
  <si>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</si>
  <si>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</si>
  <si>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</si>
  <si>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</si>
  <si>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</si>
  <si>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</si>
  <si>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</si>
  <si>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</si>
  <si>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</si>
  <si>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</si>
  <si>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</si>
  <si>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</si>
  <si>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</si>
  <si>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</si>
  <si>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</si>
  <si>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</si>
  <si>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</si>
  <si>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</si>
  <si>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</si>
  <si>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</si>
  <si>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</si>
  <si>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</si>
  <si>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</si>
  <si>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</si>
  <si>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</si>
  <si>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</si>
  <si>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</si>
  <si>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</si>
  <si>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</si>
  <si>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</si>
  <si>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</si>
  <si>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</si>
  <si>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</si>
  <si>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</si>
  <si>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</si>
  <si>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</si>
  <si>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</si>
  <si>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</si>
  <si>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</si>
  <si>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</si>
  <si>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</si>
  <si>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</si>
  <si>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</si>
  <si>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</si>
  <si>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</si>
  <si>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</si>
  <si>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</si>
  <si>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</si>
  <si>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</si>
  <si>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</si>
  <si>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</si>
  <si>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</si>
  <si>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</si>
  <si>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</si>
  <si>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</si>
  <si>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</si>
  <si>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</si>
  <si>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</si>
  <si>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</si>
  <si>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</si>
  <si>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</si>
  <si>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</si>
  <si>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</si>
  <si>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</si>
  <si>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</si>
  <si>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</si>
  <si>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</si>
  <si>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</si>
  <si>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</si>
  <si>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</si>
  <si>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</si>
  <si>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</si>
  <si>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</si>
  <si>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</si>
  <si>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</si>
  <si>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</si>
  <si>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</si>
  <si>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</si>
  <si>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</si>
  <si>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</si>
  <si>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</si>
  <si>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</si>
  <si>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</si>
  <si>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</si>
  <si>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</si>
  <si>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</si>
  <si>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</si>
  <si>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</si>
  <si>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</si>
  <si>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</si>
  <si>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</si>
  <si>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</si>
  <si>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</si>
  <si>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</si>
  <si>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</si>
  <si>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</si>
  <si>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</si>
  <si>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</si>
  <si>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</si>
  <si>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</si>
  <si>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</si>
  <si>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</si>
  <si>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</si>
  <si>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</si>
  <si>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</si>
  <si>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</si>
  <si>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</si>
  <si>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</si>
  <si>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</si>
  <si>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</si>
  <si>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</si>
  <si>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</si>
  <si>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</si>
  <si>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</si>
  <si>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</si>
  <si>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</si>
  <si>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</si>
  <si>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</si>
  <si>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</si>
  <si>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</si>
  <si>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</si>
  <si>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</si>
  <si>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</si>
  <si>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</si>
  <si>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</si>
  <si>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</si>
  <si>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</si>
  <si>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</si>
  <si>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</si>
  <si>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</si>
  <si>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</si>
  <si>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</si>
  <si>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</si>
  <si>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</si>
  <si>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</si>
  <si>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</si>
  <si>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</si>
  <si>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</si>
  <si>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</si>
  <si>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</si>
  <si>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</si>
  <si>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</si>
  <si>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</si>
  <si>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</si>
  <si>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</si>
  <si>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</si>
  <si>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</si>
  <si>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</si>
  <si>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</si>
  <si>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</si>
  <si>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</si>
  <si>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</si>
  <si>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</si>
  <si>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</si>
  <si>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</si>
  <si>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</si>
  <si>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</si>
  <si>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</si>
  <si>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</si>
  <si>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</si>
  <si>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</si>
  <si>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</si>
  <si>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</si>
  <si>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</si>
  <si>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</si>
  <si>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</si>
  <si>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</si>
  <si>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</si>
  <si>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</si>
  <si>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</si>
  <si>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</si>
  <si>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</si>
  <si>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</si>
  <si>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</si>
  <si>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</si>
  <si>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</si>
  <si>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</si>
  <si>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</si>
  <si>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</si>
  <si>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</si>
  <si>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</si>
  <si>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</si>
  <si>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</si>
  <si>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</si>
  <si>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</si>
  <si>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</si>
  <si>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</si>
  <si>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</si>
  <si>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</si>
  <si>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</si>
  <si>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</si>
  <si>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</si>
  <si>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</si>
  <si>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</si>
  <si>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</si>
  <si>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</si>
  <si>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</si>
  <si>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</si>
  <si>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</si>
  <si>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</si>
  <si>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</si>
  <si>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</si>
  <si>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</si>
  <si>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</si>
  <si>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</si>
  <si>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</si>
  <si>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</si>
  <si>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</si>
  <si>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</si>
  <si>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</si>
  <si>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</si>
  <si>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</si>
  <si>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</si>
  <si>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</si>
  <si>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</si>
  <si>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</si>
  <si>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</si>
  <si>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</si>
  <si>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</si>
  <si>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</si>
  <si>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</si>
  <si>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</si>
  <si>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</si>
  <si>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</si>
  <si>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</si>
  <si>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</si>
  <si>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</si>
  <si>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</si>
  <si>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</si>
  <si>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</si>
  <si>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</si>
  <si>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</si>
  <si>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</si>
  <si>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</si>
  <si>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</si>
  <si>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</si>
  <si>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</si>
  <si>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</si>
  <si>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</si>
  <si>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</si>
  <si>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</si>
  <si>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</si>
  <si>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</si>
  <si>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</si>
  <si>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</si>
  <si>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</si>
  <si>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</si>
  <si>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</si>
  <si>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</si>
  <si>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</si>
  <si>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</si>
  <si>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</si>
  <si>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</si>
  <si>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</si>
  <si>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</si>
  <si>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</si>
  <si>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</si>
  <si>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</si>
  <si>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</si>
  <si>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</si>
  <si>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</si>
  <si>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</si>
  <si>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</si>
  <si>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</si>
  <si>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</si>
  <si>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</si>
  <si>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</si>
  <si>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</si>
  <si>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</si>
  <si>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</si>
  <si>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</si>
  <si>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</si>
  <si>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</si>
  <si>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</si>
  <si>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</si>
  <si>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</si>
  <si>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</si>
  <si>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</si>
  <si>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</si>
  <si>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</si>
  <si>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</si>
  <si>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</si>
  <si>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</si>
  <si>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</si>
  <si>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</si>
  <si>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</si>
  <si>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</si>
  <si>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</si>
  <si>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</si>
  <si>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</si>
  <si>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</si>
  <si>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</si>
  <si>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</si>
  <si>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</si>
  <si>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</si>
  <si>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</si>
  <si>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</si>
  <si>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</si>
  <si>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</si>
  <si>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</si>
  <si>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</si>
  <si>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</si>
  <si>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</si>
  <si>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</si>
  <si>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</si>
  <si>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</si>
  <si>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</si>
  <si>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</si>
  <si>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</si>
  <si>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</si>
  <si>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</si>
  <si>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</si>
  <si>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</si>
  <si>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</si>
  <si>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</si>
  <si>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</si>
  <si>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</si>
  <si>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</si>
  <si>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</si>
  <si>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</si>
  <si>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</si>
  <si>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</si>
  <si>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</si>
  <si>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</si>
  <si>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</si>
  <si>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</si>
  <si>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</si>
  <si>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</si>
  <si>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</si>
  <si>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</si>
  <si>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</si>
  <si>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</si>
  <si>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</si>
  <si>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</si>
  <si>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</si>
  <si>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</si>
  <si>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</si>
  <si>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</si>
  <si>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</si>
  <si>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</si>
  <si>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</si>
  <si>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</si>
  <si>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</si>
  <si>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</si>
  <si>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</si>
  <si>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</si>
  <si>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</si>
  <si>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</si>
  <si>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</si>
  <si>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</si>
  <si>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</si>
  <si>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</si>
  <si>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</si>
  <si>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</si>
  <si>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</si>
  <si>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</si>
  <si>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</si>
  <si>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</si>
  <si>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</si>
  <si>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</si>
  <si>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</si>
  <si>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</si>
  <si>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</si>
  <si>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</si>
  <si>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</si>
  <si>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</si>
  <si>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</si>
  <si>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</si>
  <si>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</si>
  <si>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</si>
  <si>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</si>
  <si>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</si>
  <si>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</si>
  <si>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</si>
  <si>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</si>
  <si>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</si>
  <si>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</si>
  <si>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</si>
  <si>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</si>
  <si>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</si>
  <si>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</si>
  <si>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</si>
  <si>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</si>
  <si>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</si>
  <si>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</si>
  <si>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</si>
  <si>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</si>
  <si>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</si>
  <si>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</si>
  <si>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</si>
  <si>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</si>
  <si>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</si>
  <si>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</si>
  <si>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</si>
  <si>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</si>
  <si>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</si>
  <si>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</si>
  <si>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</si>
  <si>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</si>
  <si>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</si>
  <si>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</si>
  <si>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</si>
  <si>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</si>
  <si>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</si>
  <si>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</si>
  <si>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</si>
  <si>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</si>
  <si>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</si>
  <si>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</si>
  <si>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</si>
  <si>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</si>
  <si>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</si>
  <si>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</si>
  <si>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</si>
  <si>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</si>
  <si>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</si>
  <si>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</si>
  <si>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</si>
  <si>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</si>
  <si>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</si>
  <si>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</si>
  <si>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</si>
  <si>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</si>
  <si>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</si>
  <si>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</si>
  <si>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</si>
  <si>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</si>
  <si>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</si>
  <si>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</si>
  <si>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</si>
  <si>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</si>
  <si>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</si>
  <si>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</si>
  <si>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</si>
  <si>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</si>
  <si>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</si>
  <si>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</si>
  <si>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</si>
  <si>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</si>
  <si>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</si>
  <si>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</si>
  <si>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</si>
  <si>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</si>
  <si>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</si>
  <si>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</si>
  <si>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</si>
  <si>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</si>
  <si>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</si>
  <si>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</si>
  <si>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</si>
  <si>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</si>
  <si>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</si>
  <si>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</si>
  <si>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</si>
  <si>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</si>
  <si>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</si>
  <si>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</si>
  <si>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</si>
  <si>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</si>
  <si>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</si>
  <si>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</si>
  <si>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</si>
  <si>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</si>
  <si>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</si>
  <si>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</si>
  <si>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</si>
  <si>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</si>
  <si>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</si>
  <si>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</si>
  <si>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</si>
  <si>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</si>
  <si>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</si>
  <si>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</si>
  <si>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</si>
  <si>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</si>
  <si>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</si>
  <si>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</si>
  <si>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</si>
  <si>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</si>
  <si>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</si>
  <si>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</si>
  <si>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</si>
  <si>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</si>
  <si>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</si>
  <si>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</si>
  <si>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</si>
  <si>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</si>
  <si>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</si>
  <si>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</si>
  <si>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</si>
  <si>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</si>
  <si>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</si>
  <si>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</si>
  <si>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</si>
  <si>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</si>
  <si>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</si>
  <si>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</si>
  <si>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</si>
  <si>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</si>
  <si>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</si>
  <si>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</si>
  <si>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</si>
  <si>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</si>
  <si>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</si>
  <si>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</si>
  <si>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</si>
  <si>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</si>
  <si>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</si>
  <si>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</si>
  <si>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</si>
  <si>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</si>
  <si>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</si>
  <si>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</si>
  <si>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</si>
  <si>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</si>
  <si>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</si>
  <si>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</si>
  <si>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</si>
  <si>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</si>
  <si>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</si>
  <si>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</si>
  <si>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</si>
  <si>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</si>
  <si>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</si>
  <si>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</si>
  <si>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</si>
  <si>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</si>
  <si>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</si>
  <si>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</si>
  <si>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</si>
  <si>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</si>
  <si>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</si>
  <si>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</si>
  <si>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</si>
  <si>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</si>
  <si>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</si>
  <si>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</si>
  <si>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</si>
  <si>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</si>
  <si>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</si>
  <si>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</si>
  <si>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</si>
  <si>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</si>
  <si>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</si>
  <si>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</si>
  <si>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</si>
  <si>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</si>
  <si>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</si>
  <si>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</si>
  <si>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</si>
  <si>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</si>
  <si>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</si>
  <si>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</si>
  <si>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</si>
  <si>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</si>
  <si>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</si>
  <si>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</si>
  <si>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</si>
  <si>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</si>
  <si>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</si>
  <si>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</si>
  <si>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</si>
  <si>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</si>
  <si>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</si>
  <si>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</si>
  <si>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</si>
  <si>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</si>
  <si>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</si>
  <si>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</si>
  <si>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</si>
  <si>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</si>
  <si>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</si>
  <si>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</si>
  <si>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</si>
  <si>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</si>
  <si>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</si>
  <si>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</si>
  <si>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</si>
  <si>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</si>
  <si>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</si>
  <si>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</si>
  <si>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</si>
  <si>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</si>
  <si>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</si>
  <si>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</si>
  <si>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</si>
  <si>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</si>
  <si>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</si>
  <si>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</si>
  <si>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</si>
  <si>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</si>
  <si>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</si>
  <si>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</si>
  <si>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</si>
  <si>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</si>
  <si>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</si>
  <si>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</si>
  <si>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</si>
  <si>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</si>
  <si>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</si>
  <si>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</si>
  <si>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</si>
  <si>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</si>
  <si>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</si>
  <si>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</si>
  <si>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</si>
  <si>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</si>
  <si>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</si>
  <si>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</si>
  <si>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</si>
  <si>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</si>
  <si>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</si>
  <si>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</si>
  <si>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</si>
  <si>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</si>
  <si>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</si>
  <si>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</si>
  <si>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</si>
  <si>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</si>
  <si>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</si>
  <si>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</si>
  <si>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</si>
  <si>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</si>
  <si>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</si>
  <si>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</si>
  <si>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</si>
  <si>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</si>
  <si>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</si>
  <si>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</si>
  <si>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</si>
  <si>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</si>
  <si>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</si>
  <si>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</si>
  <si>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</si>
  <si>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</si>
  <si>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</si>
  <si>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</si>
  <si>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</si>
  <si>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</si>
  <si>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</si>
  <si>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</si>
  <si>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</si>
  <si>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</si>
  <si>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</si>
  <si>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</si>
  <si>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</si>
  <si>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</si>
  <si>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</si>
  <si>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</si>
  <si>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</si>
  <si>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</si>
  <si>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</si>
  <si>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</si>
  <si>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</si>
  <si>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</si>
  <si>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</si>
  <si>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</si>
  <si>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</si>
  <si>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</si>
  <si>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</si>
  <si>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</si>
  <si>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</si>
  <si>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</si>
  <si>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</si>
  <si>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</si>
  <si>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</si>
  <si>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</si>
  <si>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</si>
  <si>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</si>
  <si>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</si>
  <si>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</si>
  <si>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</si>
  <si>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</si>
  <si>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</si>
  <si>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</si>
  <si>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</si>
  <si>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</si>
  <si>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</si>
  <si>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</si>
  <si>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</si>
  <si>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</si>
  <si>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</si>
  <si>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</si>
  <si>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</si>
  <si>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</si>
  <si>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</si>
  <si>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</si>
  <si>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</si>
  <si>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</si>
  <si>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</si>
  <si>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</si>
  <si>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</si>
  <si>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</si>
  <si>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</si>
  <si>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</si>
  <si>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</si>
  <si>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</si>
  <si>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</si>
  <si>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</si>
  <si>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</si>
  <si>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</si>
  <si>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</si>
  <si>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</si>
  <si>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</si>
  <si>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</si>
  <si>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</si>
  <si>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</si>
  <si>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</si>
  <si>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</si>
  <si>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</si>
  <si>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</si>
  <si>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</si>
  <si>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</si>
  <si>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</si>
  <si>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</si>
  <si>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</si>
  <si>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</si>
  <si>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</si>
  <si>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</si>
  <si>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</si>
  <si>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</si>
  <si>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</si>
  <si>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</si>
  <si>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</si>
  <si>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</si>
  <si>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</si>
  <si>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</si>
  <si>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</si>
  <si>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</si>
  <si>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</si>
  <si>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</si>
  <si>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</si>
  <si>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</si>
  <si>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</si>
  <si>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</si>
  <si>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</si>
  <si>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</si>
  <si>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</si>
  <si>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</si>
  <si>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</si>
  <si>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</si>
  <si>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</si>
  <si>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</si>
  <si>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</si>
  <si>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</si>
  <si>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</si>
  <si>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</si>
  <si>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</si>
  <si>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</si>
  <si>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</si>
  <si>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</si>
  <si>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</si>
  <si>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</si>
  <si>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</si>
  <si>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</si>
  <si>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</si>
  <si>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</si>
  <si>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</si>
  <si>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</si>
  <si>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</si>
  <si>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</si>
  <si>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</si>
  <si>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</si>
  <si>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</si>
  <si>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</si>
  <si>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</si>
  <si>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</si>
  <si>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</si>
  <si>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</si>
  <si>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</si>
  <si>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</si>
  <si>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</si>
  <si>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</si>
  <si>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</si>
  <si>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</si>
  <si>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</si>
  <si>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</si>
  <si>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</si>
  <si>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</si>
  <si>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</si>
  <si>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</si>
  <si>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</si>
  <si>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</si>
  <si>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</si>
  <si>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</si>
  <si>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</si>
  <si>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</si>
  <si>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</si>
  <si>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</si>
  <si>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</si>
  <si>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</si>
  <si>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</si>
  <si>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</si>
  <si>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</si>
  <si>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</si>
  <si>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</si>
  <si>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</si>
  <si>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</si>
  <si>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</si>
  <si>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</si>
  <si>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</si>
  <si>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</si>
  <si>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</si>
  <si>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</si>
  <si>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</si>
  <si>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</si>
  <si>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</si>
  <si>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</si>
  <si>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</si>
  <si>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</si>
  <si>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</si>
  <si>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</si>
  <si>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</si>
  <si>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</si>
  <si>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</si>
  <si>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</si>
  <si>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</si>
  <si>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</si>
  <si>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</si>
  <si>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</si>
  <si>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</si>
  <si>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</si>
  <si>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</si>
  <si>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</si>
  <si>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</si>
  <si>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</si>
  <si>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</si>
  <si>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</si>
  <si>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</si>
  <si>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</si>
  <si>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</si>
  <si>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</si>
  <si>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</si>
  <si>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</si>
  <si>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</si>
  <si>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</si>
  <si>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</si>
  <si>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</si>
  <si>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</si>
  <si>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</si>
  <si>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</si>
  <si>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</si>
  <si>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</si>
  <si>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</si>
  <si>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</si>
  <si>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</si>
  <si>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</si>
  <si>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</si>
  <si>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</si>
  <si>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</si>
  <si>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</si>
  <si>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</si>
  <si>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</si>
  <si>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</si>
  <si>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</si>
  <si>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</si>
  <si>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</si>
  <si>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</si>
  <si>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</si>
  <si>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</si>
  <si>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</si>
  <si>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</si>
  <si>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</si>
  <si>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</si>
  <si>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</si>
  <si>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</si>
  <si>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</si>
  <si>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</si>
  <si>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</si>
  <si>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</si>
  <si>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</si>
  <si>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</si>
  <si>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</si>
  <si>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</si>
  <si>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</si>
  <si>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</si>
  <si>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</si>
  <si>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</si>
  <si>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</si>
  <si>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</si>
  <si>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</si>
  <si>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</si>
  <si>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</si>
  <si>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</si>
  <si>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</si>
  <si>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</si>
  <si>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</si>
  <si>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</si>
  <si>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</si>
  <si>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</si>
  <si>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</si>
  <si>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</si>
  <si>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</si>
  <si>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</si>
  <si>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</si>
  <si>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</si>
  <si>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</si>
  <si>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</si>
  <si>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</si>
  <si>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</si>
  <si>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</si>
  <si>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</si>
  <si>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</si>
  <si>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</si>
  <si>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</si>
  <si>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</si>
  <si>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</si>
  <si>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</si>
  <si>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</si>
  <si>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</si>
  <si>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</si>
  <si>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</si>
  <si>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</si>
  <si>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</si>
  <si>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</si>
  <si>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</si>
  <si>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</si>
  <si>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</si>
  <si>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</si>
  <si>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</si>
  <si>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</si>
  <si>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</si>
  <si>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</si>
  <si>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</si>
  <si>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</si>
  <si>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</si>
  <si>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</si>
  <si>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</si>
  <si>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</si>
  <si>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</si>
  <si>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</si>
  <si>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</si>
  <si>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</si>
  <si>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</si>
  <si>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</si>
  <si>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</si>
  <si>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</si>
  <si>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</si>
  <si>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</si>
  <si>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</si>
  <si>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</si>
  <si>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</si>
  <si>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</si>
  <si>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</si>
  <si>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</si>
  <si>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</si>
  <si>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</si>
  <si>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</si>
  <si>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</si>
  <si>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</si>
  <si>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</si>
  <si>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</si>
  <si>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</si>
  <si>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</si>
  <si>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</si>
  <si>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</si>
  <si>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</si>
  <si>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</si>
  <si>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</si>
  <si>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</si>
  <si>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</si>
  <si>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</si>
  <si>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</si>
  <si>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</si>
  <si>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</si>
  <si>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</si>
  <si>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</si>
  <si>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</si>
  <si>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</si>
  <si>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</si>
  <si>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</si>
  <si>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</si>
  <si>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</si>
  <si>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</si>
  <si>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</si>
  <si>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</si>
  <si>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</si>
  <si>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</si>
  <si>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</si>
  <si>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</si>
  <si>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</si>
  <si>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</si>
  <si>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</si>
  <si>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</si>
  <si>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</si>
  <si>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</si>
  <si>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</si>
  <si>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</si>
  <si>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</si>
  <si>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</si>
  <si>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</si>
  <si>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</si>
  <si>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</si>
  <si>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</si>
  <si>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</si>
  <si>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</si>
  <si>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</si>
  <si>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</si>
  <si>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</si>
  <si>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</si>
  <si>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</si>
  <si>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</si>
  <si>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</si>
  <si>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</si>
  <si>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</si>
  <si>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</si>
  <si>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</si>
  <si>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</si>
  <si>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</si>
  <si>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</si>
  <si>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</si>
  <si>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</si>
  <si>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</si>
  <si>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</si>
  <si>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</si>
  <si>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</si>
  <si>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</si>
  <si>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</si>
  <si>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</si>
  <si>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</si>
  <si>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</si>
  <si>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</si>
  <si>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</si>
  <si>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</si>
  <si>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</si>
  <si>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</si>
  <si>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</si>
  <si>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</si>
  <si>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</si>
  <si>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</si>
  <si>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</si>
  <si>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</si>
  <si>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</si>
  <si>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</si>
  <si>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</si>
  <si>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</si>
  <si>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</si>
  <si>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</si>
  <si>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</si>
  <si>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</si>
  <si>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</si>
  <si>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</si>
  <si>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</si>
  <si>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</si>
  <si>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</si>
  <si>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</si>
  <si>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</si>
  <si>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</si>
  <si>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</si>
  <si>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</si>
  <si>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</si>
  <si>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</si>
  <si>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</si>
  <si>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</si>
  <si>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</si>
  <si>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</si>
  <si>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</si>
  <si>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</si>
  <si>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</si>
  <si>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</si>
  <si>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</si>
  <si>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</si>
  <si>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</si>
  <si>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</si>
  <si>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</si>
  <si>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</si>
  <si>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</si>
  <si>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</si>
  <si>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</si>
  <si>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</si>
  <si>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</si>
  <si>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</si>
  <si>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</si>
  <si>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</si>
  <si>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</si>
  <si>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</si>
  <si>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</si>
  <si>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</si>
  <si>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</si>
  <si>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</si>
  <si>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</si>
  <si>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</si>
  <si>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</si>
  <si>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</si>
  <si>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</si>
  <si>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</si>
  <si>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</si>
  <si>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</si>
  <si>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</si>
  <si>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</si>
  <si>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</si>
  <si>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</si>
  <si>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</si>
  <si>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</si>
  <si>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</si>
  <si>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</si>
  <si>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</si>
  <si>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</si>
  <si>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</si>
  <si>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</si>
  <si>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</si>
  <si>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</si>
  <si>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</si>
  <si>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</si>
  <si>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</si>
  <si>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</si>
  <si>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</si>
  <si>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</si>
  <si>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</si>
  <si>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</si>
  <si>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</si>
  <si>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</si>
  <si>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</si>
  <si>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</si>
  <si>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</si>
  <si>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</si>
  <si>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</si>
  <si>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</si>
  <si>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</si>
  <si>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</si>
  <si>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</si>
  <si>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</si>
  <si>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</si>
  <si>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</si>
  <si>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</si>
  <si>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</si>
  <si>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</si>
  <si>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</si>
  <si>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</si>
  <si>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</si>
  <si>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</si>
  <si>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</si>
  <si>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</si>
  <si>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</si>
  <si>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</si>
  <si>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</si>
  <si>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</si>
  <si>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</si>
  <si>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</si>
  <si>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</si>
  <si>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</si>
  <si>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</si>
  <si>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</si>
  <si>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</si>
  <si>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</si>
  <si>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</si>
  <si>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</si>
  <si>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</si>
  <si>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</si>
  <si>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</si>
  <si>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</si>
  <si>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</si>
  <si>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</si>
  <si>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</si>
  <si>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</si>
  <si>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</si>
  <si>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</si>
  <si>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</si>
  <si>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</si>
  <si>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</si>
  <si>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</si>
  <si>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</si>
  <si>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</si>
  <si>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</si>
  <si>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</si>
  <si>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</si>
  <si>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</si>
  <si>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</si>
  <si>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</si>
  <si>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</si>
  <si>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</si>
  <si>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</si>
  <si>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</si>
  <si>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</si>
  <si>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</si>
  <si>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</si>
  <si>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</si>
  <si>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</si>
  <si>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</si>
  <si>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</si>
  <si>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</si>
  <si>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</si>
  <si>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</si>
  <si>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</si>
  <si>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</si>
  <si>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</si>
  <si>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</si>
  <si>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</si>
  <si>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</si>
  <si>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</si>
  <si>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</si>
  <si>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</si>
  <si>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</si>
  <si>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</si>
  <si>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</si>
  <si>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</si>
  <si>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</si>
  <si>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</si>
  <si>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</si>
  <si>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</si>
  <si>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</si>
  <si>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</si>
  <si>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</si>
  <si>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</si>
  <si>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</si>
  <si>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</si>
  <si>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</si>
  <si>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</si>
  <si>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</si>
  <si>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</si>
  <si>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</si>
  <si>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</si>
  <si>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</si>
  <si>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</si>
  <si>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</si>
  <si>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</si>
  <si>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</si>
  <si>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</si>
  <si>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</si>
  <si>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</si>
  <si>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</si>
  <si>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</si>
  <si>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</si>
  <si>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</si>
  <si>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</si>
  <si>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</si>
  <si>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</si>
  <si>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</si>
  <si>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</si>
  <si>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</si>
  <si>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</si>
  <si>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</si>
  <si>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</si>
  <si>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</si>
  <si>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</si>
  <si>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</si>
  <si>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</si>
  <si>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</si>
  <si>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</si>
  <si>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</si>
  <si>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</si>
  <si>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</si>
  <si>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</si>
  <si>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</si>
  <si>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</si>
  <si>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</si>
  <si>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</si>
  <si>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</si>
  <si>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</si>
  <si>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</si>
  <si>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</si>
  <si>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</si>
  <si>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</si>
  <si>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</si>
  <si>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</si>
  <si>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</si>
  <si>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</si>
  <si>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</si>
  <si>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</si>
  <si>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</si>
  <si>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</si>
  <si>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</si>
  <si>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</si>
  <si>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</si>
  <si>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</si>
  <si>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</si>
  <si>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</si>
  <si>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</si>
  <si>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</si>
  <si>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</si>
  <si>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</si>
  <si>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</si>
  <si>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</si>
  <si>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</si>
  <si>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</si>
  <si>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</si>
  <si>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</si>
  <si>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</si>
  <si>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</si>
  <si>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</si>
  <si>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</si>
  <si>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</si>
  <si>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</si>
  <si>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</si>
  <si>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</si>
  <si>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</si>
  <si>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</si>
  <si>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</si>
  <si>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</si>
  <si>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</si>
  <si>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</si>
  <si>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</si>
  <si>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</si>
  <si>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</si>
  <si>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</si>
  <si>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</si>
  <si>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</si>
  <si>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</si>
  <si>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</si>
  <si>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</si>
  <si>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</si>
  <si>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</si>
  <si>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</si>
  <si>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</si>
  <si>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</si>
  <si>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</si>
  <si>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</si>
  <si>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</si>
  <si>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</si>
  <si>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</si>
  <si>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</si>
  <si>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</si>
  <si>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</si>
  <si>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</si>
  <si>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</si>
  <si>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</si>
  <si>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</si>
  <si>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</si>
  <si>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</si>
  <si>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</si>
  <si>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</si>
  <si>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</si>
  <si>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</si>
  <si>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</si>
  <si>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</si>
  <si>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</si>
  <si>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</si>
  <si>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</si>
  <si>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</si>
  <si>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</si>
  <si>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</si>
  <si>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</si>
  <si>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</si>
  <si>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</si>
  <si>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</si>
  <si>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</si>
  <si>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</si>
  <si>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</si>
  <si>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</si>
  <si>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</si>
  <si>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</si>
  <si>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</si>
  <si>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</si>
  <si>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</si>
  <si>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</si>
  <si>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</si>
  <si>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</si>
  <si>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</si>
  <si>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</si>
  <si>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</si>
  <si>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</si>
  <si>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</si>
  <si>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</si>
  <si>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</si>
  <si>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</si>
  <si>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</si>
  <si>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</si>
  <si>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</si>
  <si>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</si>
  <si>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</si>
  <si>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</si>
  <si>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</si>
  <si>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</si>
  <si>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</si>
  <si>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</si>
  <si>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</si>
  <si>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</si>
  <si>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</si>
  <si>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</si>
  <si>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</si>
  <si>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</si>
  <si>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</si>
  <si>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</si>
  <si>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</si>
  <si>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</si>
  <si>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</si>
  <si>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</si>
  <si>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</si>
  <si>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</si>
  <si>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</si>
  <si>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</si>
  <si>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</si>
  <si>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</si>
  <si>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</si>
  <si>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</si>
  <si>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</si>
  <si>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</si>
  <si>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</si>
  <si>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</si>
  <si>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</si>
  <si>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</si>
  <si>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</si>
  <si>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</si>
  <si>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</si>
  <si>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</si>
  <si>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</si>
  <si>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</si>
  <si>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</si>
  <si>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</si>
  <si>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</si>
  <si>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</si>
  <si>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</si>
  <si>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</si>
  <si>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</si>
  <si>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</si>
  <si>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</si>
  <si>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</si>
  <si>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</si>
  <si>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</si>
  <si>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</si>
  <si>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</si>
  <si>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</si>
  <si>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</si>
  <si>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</si>
  <si>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</si>
  <si>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</si>
  <si>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</si>
  <si>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</si>
  <si>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</si>
  <si>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</si>
  <si>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</si>
  <si>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</si>
  <si>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</si>
  <si>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</si>
  <si>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</si>
  <si>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</si>
  <si>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</si>
  <si>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</si>
  <si>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</si>
  <si>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</si>
  <si>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</si>
  <si>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</si>
  <si>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</si>
  <si>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</si>
  <si>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</si>
  <si>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</si>
  <si>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</si>
  <si>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</si>
  <si>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</si>
  <si>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</si>
  <si>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</si>
  <si>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</si>
  <si>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</si>
  <si>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</si>
  <si>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</si>
  <si>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</si>
  <si>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</si>
  <si>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</si>
  <si>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</si>
  <si>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</si>
  <si>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</si>
  <si>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</si>
  <si>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</si>
  <si>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</si>
  <si>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</si>
  <si>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</si>
  <si>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</si>
  <si>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</si>
  <si>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</si>
  <si>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</si>
  <si>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</si>
  <si>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</si>
  <si>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</si>
  <si>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</si>
  <si>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</si>
  <si>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</si>
  <si>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</si>
  <si>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</si>
  <si>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</si>
  <si>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</si>
  <si>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</si>
  <si>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</si>
  <si>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</si>
  <si>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</si>
  <si>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</si>
  <si>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</si>
  <si>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</si>
  <si>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</si>
  <si>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</si>
  <si>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</si>
  <si>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</si>
  <si>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</si>
  <si>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</si>
  <si>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</si>
  <si>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</si>
  <si>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</si>
  <si>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</si>
  <si>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</si>
  <si>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</si>
  <si>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</si>
  <si>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</si>
  <si>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</si>
  <si>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</si>
  <si>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</si>
  <si>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</si>
  <si>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</si>
  <si>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</si>
  <si>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</si>
  <si>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</si>
  <si>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</si>
  <si>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</si>
  <si>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</si>
  <si>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</si>
  <si>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</si>
  <si>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</si>
  <si>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</si>
  <si>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</si>
  <si>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</si>
  <si>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</si>
  <si>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</si>
  <si>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</si>
  <si>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</si>
  <si>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</si>
  <si>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</si>
  <si>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</si>
  <si>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</si>
  <si>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</si>
  <si>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</si>
  <si>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</si>
  <si>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</si>
  <si>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</si>
  <si>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</si>
  <si>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</si>
  <si>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</si>
  <si>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</si>
  <si>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</si>
  <si>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</si>
  <si>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</si>
  <si>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</si>
  <si>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</si>
  <si>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</si>
  <si>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</si>
  <si>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</si>
  <si>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</si>
  <si>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</si>
  <si>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</si>
  <si>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</si>
  <si>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</si>
  <si>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</si>
  <si>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</si>
  <si>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</si>
  <si>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</si>
  <si>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</si>
  <si>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</si>
  <si>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</si>
  <si>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</si>
  <si>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</si>
  <si>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</si>
  <si>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</si>
  <si>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</si>
  <si>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</si>
  <si>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</si>
  <si>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</si>
  <si>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</si>
  <si>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</si>
  <si>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</si>
  <si>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</si>
  <si>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</si>
  <si>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</si>
  <si>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</si>
  <si>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</si>
  <si>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</si>
  <si>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</si>
  <si>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</si>
  <si>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</si>
  <si>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</si>
  <si>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</si>
  <si>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</si>
  <si>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</si>
  <si>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</si>
  <si>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</si>
  <si>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</si>
  <si>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</si>
  <si>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</si>
  <si>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</si>
  <si>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</si>
  <si>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</si>
  <si>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</si>
  <si>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</si>
  <si>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</si>
  <si>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</si>
  <si>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</si>
  <si>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</si>
  <si>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</si>
  <si>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</si>
  <si>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</si>
  <si>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</si>
  <si>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</si>
  <si>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</si>
  <si>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</si>
  <si>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</si>
  <si>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</si>
  <si>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</si>
  <si>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</si>
  <si>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</si>
  <si>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</si>
  <si>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</si>
  <si>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</si>
  <si>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</si>
  <si>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</si>
  <si>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</si>
  <si>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</si>
  <si>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</si>
  <si>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</si>
  <si>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</si>
  <si>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</si>
  <si>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</si>
  <si>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</si>
  <si>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</si>
  <si>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</si>
  <si>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</si>
  <si>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</si>
  <si>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</si>
  <si>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</si>
  <si>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</si>
  <si>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</si>
  <si>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</si>
  <si>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</si>
  <si>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</si>
  <si>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</si>
  <si>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</si>
  <si>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</si>
  <si>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</si>
  <si>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</si>
  <si>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</si>
  <si>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</si>
  <si>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</si>
  <si>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</si>
  <si>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</si>
  <si>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</si>
  <si>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</si>
  <si>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</si>
  <si>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</si>
  <si>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</si>
  <si>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</si>
  <si>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</si>
  <si>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</si>
  <si>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</si>
  <si>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</si>
  <si>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</si>
  <si>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</si>
  <si>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</si>
  <si>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</si>
  <si>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</si>
  <si>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</si>
  <si>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</si>
  <si>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</si>
  <si>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</si>
  <si>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</si>
  <si>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</si>
  <si>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</si>
  <si>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</si>
  <si>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</si>
  <si>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</si>
  <si>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</si>
  <si>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</si>
  <si>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</si>
  <si>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</si>
  <si>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</si>
  <si>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</si>
  <si>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</si>
  <si>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</si>
  <si>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</si>
  <si>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</si>
  <si>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</si>
  <si>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</si>
  <si>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</si>
  <si>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</si>
  <si>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</si>
  <si>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</si>
  <si>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</si>
  <si>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</si>
  <si>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</si>
  <si>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</si>
  <si>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</si>
  <si>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</si>
  <si>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</si>
  <si>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</si>
  <si>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</si>
  <si>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</si>
  <si>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</si>
  <si>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</si>
  <si>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</si>
  <si>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</si>
  <si>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</si>
  <si>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</si>
  <si>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</si>
  <si>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</si>
  <si>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</si>
  <si>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</si>
  <si>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</si>
  <si>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</si>
  <si>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</si>
  <si>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</si>
  <si>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</si>
  <si>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</si>
  <si>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</si>
  <si>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</si>
  <si>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</si>
  <si>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</si>
  <si>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</si>
  <si>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</si>
  <si>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</si>
  <si>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</si>
  <si>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</si>
  <si>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</si>
  <si>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</si>
  <si>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</si>
  <si>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</si>
  <si>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</si>
  <si>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</si>
  <si>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</si>
  <si>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</si>
  <si>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</si>
  <si>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</si>
  <si>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</si>
  <si>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</si>
  <si>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</si>
  <si>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</si>
  <si>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</si>
  <si>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</si>
  <si>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</si>
  <si>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</si>
  <si>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</si>
  <si>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</si>
  <si>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</si>
  <si>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</si>
  <si>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</si>
  <si>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</si>
  <si>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</si>
  <si>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</si>
  <si>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</si>
  <si>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</si>
  <si>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</si>
  <si>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</si>
  <si>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</si>
  <si>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</si>
  <si>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</si>
  <si>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</si>
  <si>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</si>
  <si>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</si>
  <si>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</si>
  <si>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</si>
  <si>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</si>
  <si>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</si>
  <si>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</si>
  <si>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</si>
  <si>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</si>
  <si>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</si>
  <si>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</si>
  <si>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</si>
  <si>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</si>
  <si>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</si>
  <si>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</si>
  <si>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</si>
  <si>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</si>
  <si>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</si>
  <si>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</si>
  <si>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</si>
  <si>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</si>
  <si>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</si>
  <si>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</si>
  <si>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</si>
  <si>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</si>
  <si>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</si>
  <si>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</si>
  <si>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</si>
  <si>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</si>
  <si>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</si>
  <si>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</si>
  <si>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</si>
  <si>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</si>
  <si>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</si>
  <si>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</si>
  <si>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</si>
  <si>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</si>
  <si>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</si>
  <si>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</si>
  <si>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</si>
  <si>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</si>
  <si>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</si>
  <si>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</si>
  <si>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</si>
  <si>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</si>
  <si>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</si>
  <si>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</si>
  <si>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</si>
  <si>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</si>
  <si>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</si>
  <si>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</si>
  <si>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</si>
  <si>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</si>
  <si>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</si>
  <si>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</si>
  <si>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</si>
  <si>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</si>
  <si>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</si>
  <si>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</si>
  <si>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</si>
  <si>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</si>
  <si>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</si>
  <si>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</si>
  <si>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</si>
  <si>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</si>
  <si>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</si>
  <si>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</si>
  <si>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</si>
  <si>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</si>
  <si>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</si>
  <si>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</si>
  <si>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</si>
  <si>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</si>
  <si>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</si>
  <si>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</si>
  <si>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</si>
  <si>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</si>
  <si>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</si>
  <si>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</si>
  <si>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</si>
  <si>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</si>
  <si>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</si>
  <si>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</si>
  <si>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</si>
  <si>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</si>
  <si>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</si>
  <si>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</si>
  <si>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</si>
  <si>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</si>
  <si>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</si>
  <si>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</si>
  <si>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</si>
  <si>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</si>
  <si>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</si>
  <si>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</si>
  <si>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</si>
  <si>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</si>
  <si>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</si>
  <si>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</si>
  <si>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</si>
  <si>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</si>
  <si>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</si>
  <si>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</si>
  <si>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</si>
  <si>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</si>
  <si>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</si>
  <si>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</si>
  <si>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</si>
  <si>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</si>
  <si>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</si>
  <si>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</si>
  <si>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</si>
  <si>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</si>
  <si>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</si>
  <si>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</si>
  <si>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</si>
  <si>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</si>
  <si>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</si>
  <si>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</si>
  <si>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</si>
  <si>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</si>
  <si>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</si>
  <si>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</si>
  <si>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</si>
  <si>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</si>
  <si>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</si>
  <si>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</si>
  <si>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</si>
  <si>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</si>
  <si>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</si>
  <si>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</si>
  <si>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</si>
  <si>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</si>
  <si>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</si>
  <si>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</si>
  <si>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</si>
  <si>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</si>
  <si>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</si>
  <si>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</si>
  <si>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</si>
  <si>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</si>
  <si>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</si>
  <si>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</si>
  <si>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</si>
  <si>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</si>
  <si>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</si>
  <si>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</si>
  <si>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</si>
  <si>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</si>
  <si>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</si>
  <si>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</si>
  <si>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</si>
  <si>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</si>
  <si>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</si>
  <si>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</si>
  <si>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</si>
  <si>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</si>
  <si>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</si>
  <si>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</si>
  <si>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</si>
  <si>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</si>
  <si>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</si>
  <si>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</si>
  <si>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</si>
  <si>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</si>
  <si>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</si>
  <si>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</si>
  <si>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</si>
  <si>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</si>
  <si>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</si>
  <si>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</si>
  <si>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</si>
  <si>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</si>
  <si>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</si>
  <si>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</si>
  <si>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</si>
  <si>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</si>
  <si>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</si>
  <si>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</si>
  <si>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</si>
  <si>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</si>
  <si>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</si>
  <si>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</si>
  <si>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</si>
  <si>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</si>
  <si>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</si>
  <si>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</si>
  <si>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</si>
  <si>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</si>
  <si>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</si>
  <si>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</si>
  <si>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</si>
  <si>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</si>
  <si>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</si>
  <si>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</si>
  <si>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</si>
  <si>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</si>
  <si>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</si>
  <si>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</si>
  <si>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</si>
  <si>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</si>
  <si>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</si>
  <si>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</si>
  <si>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</si>
  <si>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</si>
  <si>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</si>
  <si>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</si>
  <si>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</si>
  <si>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</si>
  <si>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</si>
  <si>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</si>
  <si>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</si>
  <si>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</si>
  <si>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</si>
  <si>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</si>
  <si>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</si>
  <si>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</si>
  <si>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</si>
  <si>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</si>
  <si>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</si>
  <si>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</si>
  <si>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</si>
  <si>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</si>
  <si>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</si>
  <si>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</si>
  <si>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</si>
  <si>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</si>
  <si>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</si>
  <si>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</si>
  <si>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</si>
  <si>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</si>
  <si>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</si>
  <si>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</si>
  <si>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</si>
  <si>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</si>
  <si>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</si>
  <si>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</si>
  <si>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</si>
  <si>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</si>
  <si>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</si>
  <si>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</si>
  <si>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</si>
  <si>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</si>
  <si>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</si>
  <si>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</si>
  <si>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</si>
  <si>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</si>
  <si>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</si>
  <si>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</si>
  <si>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</si>
  <si>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</si>
  <si>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</si>
  <si>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</si>
  <si>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</si>
  <si>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</si>
  <si>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</si>
  <si>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</si>
  <si>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</si>
  <si>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</si>
  <si>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</si>
  <si>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</si>
  <si>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</si>
  <si>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</si>
  <si>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</si>
  <si>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</si>
  <si>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</si>
  <si>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</si>
  <si>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</si>
  <si>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</si>
  <si>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</si>
  <si>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</si>
  <si>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</si>
  <si>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</si>
  <si>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</si>
  <si>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</si>
  <si>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</si>
  <si>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</si>
  <si>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</si>
  <si>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</si>
  <si>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</si>
  <si>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</si>
  <si>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</si>
  <si>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</si>
  <si>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</si>
  <si>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</si>
  <si>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</si>
  <si>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</si>
  <si>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</si>
  <si>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</si>
  <si>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</si>
  <si>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</si>
  <si>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</si>
  <si>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</si>
  <si>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</si>
  <si>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</si>
  <si>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</si>
  <si>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</si>
  <si>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</si>
  <si>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</si>
  <si>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</si>
  <si>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</si>
  <si>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</si>
  <si>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</si>
  <si>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</si>
  <si>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</si>
  <si>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</si>
  <si>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</si>
  <si>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</si>
  <si>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</si>
  <si>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</si>
  <si>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</si>
  <si>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</si>
  <si>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</si>
  <si>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</si>
  <si>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</si>
  <si>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</si>
  <si>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</si>
  <si>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</si>
  <si>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</si>
  <si>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</si>
  <si>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</si>
  <si>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</si>
  <si>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</si>
  <si>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</si>
  <si>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</si>
  <si>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</si>
  <si>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</si>
  <si>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</si>
  <si>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</si>
  <si>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</si>
  <si>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</si>
  <si>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</si>
  <si>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</si>
  <si>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</si>
  <si>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</si>
  <si>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</si>
  <si>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</si>
  <si>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</si>
  <si>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</si>
  <si>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</si>
  <si>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</si>
  <si>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</si>
  <si>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</si>
  <si>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</si>
  <si>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</si>
  <si>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</si>
  <si>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</si>
  <si>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</si>
  <si>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</si>
  <si>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</si>
  <si>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</si>
  <si>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</si>
  <si>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</si>
  <si>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</si>
  <si>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</si>
  <si>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</si>
  <si>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</si>
  <si>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</si>
  <si>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</si>
  <si>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</si>
  <si>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</si>
  <si>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</si>
  <si>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</si>
  <si>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</si>
  <si>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</si>
  <si>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</si>
  <si>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</si>
  <si>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</si>
  <si>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</si>
  <si>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</si>
  <si>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</si>
  <si>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</si>
  <si>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</si>
  <si>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</si>
  <si>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</si>
  <si>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</si>
  <si>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</si>
  <si>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</si>
  <si>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</si>
  <si>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</si>
  <si>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</si>
  <si>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</si>
  <si>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</si>
  <si>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</si>
  <si>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</si>
  <si>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</si>
  <si>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</si>
  <si>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</si>
  <si>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</si>
  <si>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</si>
  <si>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</si>
  <si>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</si>
  <si>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</si>
  <si>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</si>
  <si>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</si>
  <si>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</si>
  <si>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</si>
  <si>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</si>
  <si>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</si>
  <si>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</si>
  <si>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</si>
  <si>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</si>
  <si>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</si>
  <si>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</si>
  <si>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</si>
  <si>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</si>
  <si>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</si>
  <si>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</si>
  <si>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</si>
  <si>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</si>
  <si>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</si>
  <si>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</si>
  <si>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</si>
  <si>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</si>
  <si>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</si>
  <si>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</si>
  <si>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</si>
  <si>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</si>
  <si>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</si>
  <si>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</si>
  <si>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</si>
  <si>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</si>
  <si>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</si>
  <si>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</si>
  <si>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</si>
  <si>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</si>
  <si>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</si>
  <si>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</si>
  <si>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</si>
  <si>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</si>
  <si>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</si>
  <si>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</si>
  <si>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</si>
  <si>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</si>
  <si>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</si>
  <si>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</si>
  <si>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</si>
  <si>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</si>
  <si>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</si>
  <si>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</si>
  <si>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</si>
  <si>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</si>
  <si>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</si>
  <si>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</si>
  <si>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</si>
  <si>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</si>
  <si>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</si>
  <si>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</si>
  <si>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</si>
  <si>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</si>
  <si>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</si>
  <si>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</si>
  <si>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</si>
  <si>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</si>
  <si>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</si>
  <si>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</si>
  <si>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</si>
  <si>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</si>
  <si>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</si>
  <si>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</si>
  <si>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</si>
  <si>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</si>
  <si>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</si>
  <si>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</si>
  <si>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</si>
  <si>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</si>
  <si>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</si>
  <si>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</si>
  <si>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</si>
  <si>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</si>
  <si>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</si>
  <si>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</si>
  <si>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</si>
  <si>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</si>
  <si>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</si>
  <si>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</si>
  <si>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</si>
  <si>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</si>
  <si>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</si>
  <si>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</si>
  <si>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</si>
  <si>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</si>
  <si>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</si>
  <si>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</si>
  <si>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</si>
  <si>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</si>
  <si>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</si>
  <si>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</si>
  <si>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</si>
  <si>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</si>
  <si>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</si>
  <si>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</si>
  <si>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</si>
  <si>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</si>
  <si>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</si>
  <si>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</si>
  <si>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</si>
  <si>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</si>
  <si>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</si>
  <si>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</si>
  <si>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</si>
  <si>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</si>
  <si>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</si>
  <si>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</si>
  <si>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</si>
  <si>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</si>
  <si>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</si>
  <si>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</si>
  <si>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</si>
  <si>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</si>
  <si>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</si>
  <si>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</si>
  <si>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</si>
  <si>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</si>
  <si>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</si>
  <si>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</si>
  <si>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</si>
  <si>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</si>
  <si>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</si>
  <si>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</si>
  <si>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</si>
  <si>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</si>
  <si>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</si>
  <si>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</si>
  <si>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</si>
  <si>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</si>
  <si>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</si>
  <si>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</si>
  <si>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</si>
  <si>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</si>
  <si>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</si>
  <si>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</si>
  <si>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</si>
  <si>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</si>
  <si>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</si>
  <si>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</si>
  <si>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</si>
  <si>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</si>
  <si>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</si>
  <si>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</si>
  <si>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</si>
  <si>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</si>
  <si>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</si>
  <si>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</si>
  <si>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</si>
  <si>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</si>
  <si>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</si>
  <si>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</si>
  <si>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</si>
  <si>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</si>
  <si>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</si>
  <si>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</si>
  <si>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</si>
  <si>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</si>
  <si>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</si>
  <si>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</si>
  <si>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</si>
  <si>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</si>
  <si>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</si>
  <si>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</si>
  <si>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</si>
  <si>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</si>
  <si>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</si>
  <si>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</si>
  <si>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</si>
  <si>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</si>
  <si>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</si>
  <si>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</si>
  <si>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</si>
  <si>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</si>
  <si>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</si>
  <si>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</si>
  <si>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</si>
  <si>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</si>
  <si>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</si>
  <si>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</si>
  <si>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</si>
  <si>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</si>
  <si>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</si>
  <si>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</si>
  <si>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</si>
  <si>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</si>
  <si>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</si>
  <si>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</si>
  <si>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</si>
  <si>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</si>
  <si>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</si>
  <si>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</si>
  <si>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</si>
  <si>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</si>
  <si>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</si>
  <si>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</si>
  <si>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</si>
  <si>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</si>
  <si>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</si>
  <si>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</si>
  <si>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</si>
  <si>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</si>
  <si>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</si>
  <si>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</si>
  <si>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</si>
  <si>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</si>
  <si>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</si>
  <si>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</si>
  <si>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</si>
  <si>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</si>
  <si>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</si>
  <si>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</si>
  <si>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</si>
  <si>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</si>
  <si>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</si>
  <si>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</si>
  <si>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</si>
  <si>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</si>
  <si>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</si>
  <si>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</si>
  <si>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</si>
  <si>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</si>
  <si>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</si>
  <si>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</si>
  <si>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</si>
  <si>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</si>
  <si>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</si>
  <si>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</si>
  <si>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</si>
  <si>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</si>
  <si>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</si>
  <si>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</si>
  <si>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</si>
  <si>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</si>
  <si>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</si>
  <si>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</si>
  <si>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</si>
  <si>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</si>
  <si>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</si>
  <si>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</si>
  <si>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</si>
  <si>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</si>
  <si>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</si>
  <si>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</si>
  <si>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</si>
  <si>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</si>
  <si>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</si>
  <si>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</si>
  <si>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</si>
  <si>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</si>
  <si>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</si>
  <si>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</si>
  <si>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</si>
  <si>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</si>
  <si>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</si>
  <si>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</si>
  <si>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</si>
  <si>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</si>
  <si>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</si>
  <si>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</si>
  <si>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</si>
  <si>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</si>
  <si>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</si>
  <si>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</si>
  <si>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</si>
  <si>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</si>
  <si>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</si>
  <si>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</si>
  <si>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</si>
  <si>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</si>
  <si>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</si>
  <si>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</si>
  <si>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</si>
  <si>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</si>
  <si>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</si>
  <si>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</si>
  <si>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</si>
  <si>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</si>
  <si>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</si>
  <si>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</si>
  <si>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</si>
  <si>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</si>
  <si>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</si>
  <si>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</si>
  <si>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</si>
  <si>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</si>
  <si>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</si>
  <si>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</si>
  <si>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</si>
  <si>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</si>
  <si>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</si>
  <si>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</si>
  <si>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</si>
  <si>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</si>
  <si>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</si>
  <si>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</si>
  <si>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</si>
  <si>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</si>
  <si>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</si>
  <si>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</si>
  <si>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</si>
  <si>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</si>
  <si>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</si>
  <si>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</si>
  <si>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</si>
  <si>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</si>
  <si>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</si>
  <si>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</si>
  <si>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</si>
  <si>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</si>
  <si>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</si>
  <si>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</si>
  <si>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</si>
  <si>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</si>
  <si>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</si>
  <si>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</si>
  <si>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</si>
  <si>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</si>
  <si>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</si>
  <si>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</si>
  <si>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</si>
  <si>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</si>
  <si>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</si>
  <si>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</si>
  <si>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</si>
  <si>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</si>
  <si>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</si>
  <si>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</si>
  <si>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</si>
  <si>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</si>
  <si>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</si>
  <si>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</si>
  <si>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</si>
  <si>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</si>
  <si>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</si>
  <si>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</si>
  <si>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</si>
  <si>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</si>
  <si>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</si>
  <si>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</si>
  <si>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</si>
  <si>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</si>
  <si>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</si>
  <si>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</si>
  <si>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</si>
  <si>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</si>
  <si>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</si>
  <si>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</si>
  <si>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</si>
  <si>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</si>
  <si>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</si>
  <si>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</si>
  <si>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</si>
  <si>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</si>
  <si>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</si>
  <si>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</si>
  <si>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</si>
  <si>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</si>
  <si>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</si>
  <si>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</si>
  <si>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</si>
  <si>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</si>
  <si>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</si>
  <si>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</si>
  <si>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</si>
  <si>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</si>
  <si>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</si>
  <si>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</si>
  <si>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</si>
  <si>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</si>
  <si>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</si>
  <si>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</si>
  <si>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</si>
  <si>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</si>
  <si>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</si>
  <si>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</si>
  <si>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</si>
  <si>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</si>
  <si>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</si>
  <si>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</si>
  <si>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</si>
  <si>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</si>
  <si>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</si>
  <si>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</si>
  <si>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</si>
  <si>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</si>
  <si>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</si>
  <si>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</si>
  <si>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</si>
  <si>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</si>
  <si>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</si>
  <si>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</si>
  <si>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</si>
  <si>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</si>
  <si>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</si>
  <si>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</si>
  <si>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</si>
  <si>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</si>
  <si>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</si>
  <si>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</si>
  <si>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</si>
  <si>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</si>
  <si>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</si>
  <si>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</si>
  <si>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</si>
  <si>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</si>
  <si>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</si>
  <si>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</si>
  <si>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</si>
  <si>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</si>
  <si>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</si>
  <si>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</si>
  <si>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</si>
  <si>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</si>
  <si>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</si>
  <si>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</si>
  <si>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</si>
  <si>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</si>
  <si>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</si>
  <si>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</si>
  <si>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</si>
  <si>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</si>
  <si>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</si>
  <si>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</si>
  <si>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</si>
  <si>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</si>
  <si>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</si>
  <si>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</si>
  <si>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</si>
  <si>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</si>
  <si>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</si>
  <si>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</si>
  <si>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</si>
  <si>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</si>
  <si>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</si>
  <si>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</si>
  <si>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</si>
  <si>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</si>
  <si>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</si>
  <si>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</si>
  <si>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</si>
  <si>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</si>
  <si>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</si>
  <si>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</si>
  <si>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</si>
  <si>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</si>
  <si>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</si>
  <si>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</si>
  <si>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</si>
  <si>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</si>
  <si>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</si>
  <si>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</si>
  <si>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</si>
  <si>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</si>
  <si>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</si>
  <si>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</si>
  <si>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</si>
  <si>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</si>
  <si>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</si>
  <si>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</si>
  <si>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</si>
  <si>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</si>
  <si>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</si>
  <si>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</si>
  <si>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</si>
  <si>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</si>
  <si>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</si>
  <si>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</si>
  <si>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</si>
  <si>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</si>
  <si>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</si>
  <si>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</si>
  <si>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</si>
  <si>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</si>
  <si>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</si>
  <si>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</si>
  <si>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</si>
  <si>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</si>
  <si>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</si>
  <si>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</si>
  <si>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</si>
  <si>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</si>
  <si>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</si>
  <si>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</si>
  <si>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</si>
  <si>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</si>
  <si>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</si>
  <si>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</si>
  <si>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</si>
  <si>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</si>
  <si>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</si>
  <si>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</si>
  <si>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</si>
  <si>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</si>
  <si>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</si>
  <si>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</si>
  <si>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</si>
  <si>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</si>
  <si>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</si>
  <si>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</si>
  <si>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</si>
  <si>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</si>
  <si>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</si>
  <si>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</si>
  <si>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</si>
  <si>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</si>
  <si>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</si>
  <si>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</si>
  <si>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</si>
  <si>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</si>
  <si>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</si>
  <si>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</si>
  <si>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</si>
  <si>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</si>
  <si>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</si>
  <si>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</si>
  <si>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</si>
  <si>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</si>
  <si>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</si>
  <si>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</si>
  <si>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</si>
  <si>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</si>
  <si>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</si>
  <si>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</si>
  <si>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</si>
  <si>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</si>
  <si>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</si>
  <si>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</si>
  <si>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</si>
  <si>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</si>
  <si>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</si>
  <si>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</si>
  <si>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</si>
  <si>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</si>
  <si>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</si>
  <si>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</si>
  <si>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</si>
  <si>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</si>
  <si>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</si>
  <si>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</si>
  <si>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</si>
  <si>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</si>
  <si>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</si>
  <si>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</si>
  <si>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</si>
  <si>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</si>
  <si>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</si>
  <si>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</si>
  <si>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</si>
  <si>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</si>
  <si>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</si>
  <si>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</si>
  <si>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</si>
  <si>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</si>
  <si>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</si>
  <si>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</si>
  <si>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</si>
  <si>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</si>
  <si>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</si>
  <si>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</si>
  <si>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</si>
  <si>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</si>
  <si>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</si>
  <si>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</si>
  <si>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</si>
  <si>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</si>
  <si>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</si>
  <si>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</si>
  <si>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</si>
  <si>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</si>
  <si>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</si>
  <si>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</si>
  <si>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</si>
  <si>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</si>
  <si>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</si>
  <si>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</si>
  <si>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</si>
  <si>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</si>
  <si>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</si>
  <si>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</si>
  <si>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</si>
  <si>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</si>
  <si>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</si>
  <si>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</si>
  <si>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</si>
  <si>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</si>
  <si>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</si>
  <si>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</si>
  <si>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</si>
  <si>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</si>
  <si>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</si>
  <si>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</si>
  <si>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</si>
  <si>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</si>
  <si>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</si>
  <si>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</si>
  <si>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</si>
  <si>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</si>
  <si>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</si>
  <si>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</si>
  <si>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</si>
  <si>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</si>
  <si>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</si>
  <si>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</si>
  <si>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</si>
  <si>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</si>
  <si>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</si>
  <si>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</si>
  <si>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</si>
  <si>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</si>
  <si>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</si>
  <si>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</si>
  <si>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</si>
  <si>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</si>
  <si>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</si>
  <si>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</si>
  <si>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</si>
  <si>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</si>
  <si>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</si>
  <si>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</si>
  <si>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</si>
  <si>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</si>
  <si>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</si>
  <si>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</si>
  <si>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</si>
  <si>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</si>
  <si>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</si>
  <si>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</si>
  <si>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</si>
  <si>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</si>
  <si>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</si>
  <si>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</si>
  <si>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</si>
  <si>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</si>
  <si>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</si>
  <si>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</si>
  <si>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</si>
  <si>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</si>
  <si>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</si>
  <si>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</si>
  <si>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</si>
  <si>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</si>
  <si>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</si>
  <si>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</si>
  <si>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</si>
  <si>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</si>
  <si>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</si>
  <si>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</si>
  <si>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</si>
  <si>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</si>
  <si>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</si>
  <si>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</si>
  <si>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</si>
  <si>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</si>
  <si>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</si>
  <si>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</si>
  <si>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</si>
  <si>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</si>
  <si>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</si>
  <si>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</si>
  <si>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</si>
  <si>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</si>
  <si>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</si>
  <si>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</si>
  <si>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</si>
  <si>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</si>
  <si>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</si>
  <si>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</si>
  <si>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</si>
  <si>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</si>
  <si>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</si>
  <si>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</si>
  <si>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</si>
  <si>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</si>
  <si>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</si>
  <si>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</si>
  <si>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</si>
  <si>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</si>
  <si>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</si>
  <si>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</si>
  <si>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</si>
  <si>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</si>
  <si>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</si>
  <si>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</si>
  <si>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</si>
  <si>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</si>
  <si>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</si>
  <si>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</si>
  <si>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</si>
  <si>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</si>
  <si>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</si>
  <si>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</si>
  <si>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</si>
  <si>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</si>
  <si>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</si>
  <si>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</si>
  <si>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</si>
  <si>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</si>
  <si>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</si>
  <si>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</si>
  <si>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</si>
  <si>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</si>
  <si>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</si>
  <si>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</si>
  <si>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</si>
  <si>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</si>
  <si>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</si>
  <si>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</si>
  <si>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</si>
  <si>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</si>
  <si>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</si>
  <si>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</si>
  <si>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</si>
  <si>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</si>
  <si>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</si>
  <si>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</si>
  <si>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</si>
  <si>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</si>
  <si>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</si>
  <si>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</si>
  <si>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</si>
  <si>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</si>
  <si>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</si>
  <si>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</si>
  <si>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</si>
  <si>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</si>
  <si>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</si>
  <si>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</si>
  <si>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</si>
  <si>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</si>
  <si>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</si>
  <si>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</si>
  <si>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</si>
  <si>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</si>
  <si>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</si>
  <si>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</si>
  <si>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</si>
  <si>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</si>
  <si>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</si>
  <si>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</si>
  <si>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</si>
  <si>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</si>
  <si>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</si>
  <si>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</si>
  <si>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</si>
  <si>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</si>
  <si>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</si>
  <si>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</si>
  <si>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</si>
  <si>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</si>
  <si>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</si>
  <si>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</si>
  <si>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</si>
  <si>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</si>
  <si>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</si>
  <si>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</si>
  <si>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</si>
  <si>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</si>
  <si>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</si>
  <si>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</si>
  <si>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</si>
  <si>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</si>
  <si>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</si>
  <si>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</si>
  <si>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</si>
  <si>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</si>
  <si>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</si>
  <si>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</si>
  <si>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</si>
  <si>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</si>
  <si>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</si>
  <si>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</si>
  <si>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</si>
  <si>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</si>
  <si>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</si>
  <si>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</si>
  <si>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</si>
  <si>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</si>
  <si>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</si>
  <si>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</si>
  <si>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</si>
  <si>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</si>
  <si>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</si>
  <si>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</si>
  <si>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</si>
  <si>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</si>
  <si>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</si>
  <si>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</si>
  <si>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</si>
  <si>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</si>
  <si>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</si>
  <si>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</si>
  <si>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</si>
  <si>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</si>
  <si>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</si>
  <si>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</si>
  <si>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</si>
  <si>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</si>
  <si>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</si>
  <si>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</si>
  <si>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</si>
  <si>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</si>
  <si>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</si>
  <si>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</si>
  <si>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</si>
  <si>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</si>
  <si>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</si>
  <si>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</si>
  <si>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</si>
  <si>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</si>
  <si>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</si>
  <si>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</si>
  <si>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</si>
  <si>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</si>
  <si>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</si>
  <si>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</si>
  <si>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</si>
  <si>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</si>
  <si>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</si>
  <si>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</si>
  <si>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</si>
  <si>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</si>
  <si>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</si>
  <si>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</si>
  <si>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</si>
  <si>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</si>
  <si>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</si>
  <si>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</si>
  <si>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</si>
  <si>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</si>
  <si>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</si>
  <si>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</si>
  <si>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</si>
  <si>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</si>
  <si>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</si>
  <si>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</si>
  <si>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</si>
  <si>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</si>
  <si>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</si>
  <si>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</si>
  <si>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</si>
  <si>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</si>
  <si>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</si>
  <si>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</si>
  <si>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</si>
  <si>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</si>
  <si>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</si>
  <si>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</si>
  <si>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</si>
  <si>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</si>
  <si>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</si>
  <si>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</si>
  <si>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</si>
  <si>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</si>
  <si>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</si>
  <si>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</si>
  <si>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</si>
  <si>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</si>
  <si>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</si>
  <si>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</si>
  <si>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</si>
  <si>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</si>
  <si>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</si>
  <si>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</si>
  <si>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</si>
  <si>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</si>
  <si>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</si>
  <si>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</si>
  <si>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</si>
  <si>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</si>
  <si>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</si>
  <si>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</si>
  <si>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</si>
  <si>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</si>
  <si>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</si>
  <si>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</si>
  <si>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</si>
  <si>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</si>
  <si>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</si>
  <si>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</si>
  <si>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</si>
  <si>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</si>
  <si>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</si>
  <si>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</si>
  <si>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</si>
  <si>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</si>
  <si>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</si>
  <si>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</si>
  <si>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</si>
  <si>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</si>
  <si>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</si>
  <si>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</si>
  <si>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</si>
  <si>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</si>
  <si>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</si>
  <si>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</si>
  <si>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</si>
  <si>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</si>
  <si>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</si>
  <si>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</si>
  <si>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</si>
  <si>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</si>
  <si>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</si>
  <si>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</si>
  <si>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</si>
  <si>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</si>
  <si>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</si>
  <si>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</si>
  <si>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</si>
  <si>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</si>
  <si>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</si>
  <si>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</si>
  <si>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</si>
  <si>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</si>
  <si>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</si>
  <si>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</si>
  <si>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</si>
  <si>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</si>
  <si>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</si>
  <si>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</si>
  <si>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</si>
  <si>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</si>
  <si>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</si>
  <si>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</si>
  <si>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</si>
  <si>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</si>
  <si>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</si>
  <si>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</si>
  <si>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</si>
  <si>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</si>
  <si>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</si>
  <si>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</si>
  <si>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</si>
  <si>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</si>
  <si>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</si>
  <si>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</si>
  <si>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</si>
  <si>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</si>
  <si>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</si>
  <si>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</si>
  <si>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</si>
  <si>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</si>
  <si>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</si>
  <si>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</si>
  <si>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</si>
  <si>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</si>
  <si>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</si>
  <si>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</si>
  <si>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</si>
  <si>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</si>
  <si>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</si>
  <si>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</si>
  <si>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</si>
  <si>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</si>
  <si>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</si>
  <si>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</si>
  <si>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</si>
  <si>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</si>
  <si>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</si>
  <si>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</si>
  <si>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</si>
  <si>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</si>
  <si>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</si>
  <si>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</si>
  <si>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</si>
  <si>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</si>
  <si>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</si>
  <si>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</si>
  <si>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</si>
  <si>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</si>
  <si>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</si>
  <si>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</si>
  <si>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</si>
  <si>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</si>
  <si>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</si>
  <si>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</si>
  <si>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</si>
  <si>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</si>
  <si>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</si>
  <si>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</si>
  <si>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</si>
  <si>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</si>
  <si>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</si>
  <si>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</si>
  <si>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</si>
  <si>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</si>
  <si>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</si>
  <si>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</si>
  <si>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</si>
  <si>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</si>
  <si>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</si>
  <si>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</si>
  <si>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</si>
  <si>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</si>
  <si>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</si>
  <si>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</si>
  <si>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</si>
  <si>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</si>
  <si>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</si>
  <si>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</si>
  <si>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</si>
  <si>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</si>
  <si>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</si>
  <si>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</si>
  <si>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</si>
  <si>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</si>
  <si>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</si>
  <si>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</si>
  <si>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</si>
  <si>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</si>
  <si>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</si>
  <si>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</si>
  <si>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</si>
  <si>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</si>
  <si>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</si>
  <si>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</si>
  <si>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</si>
  <si>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</si>
  <si>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</si>
  <si>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</si>
  <si>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</si>
  <si>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</si>
  <si>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</si>
  <si>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</si>
  <si>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</si>
  <si>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</si>
  <si>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</si>
  <si>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</si>
  <si>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</si>
  <si>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</si>
  <si>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</si>
  <si>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</si>
  <si>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</si>
  <si>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</si>
  <si>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</si>
  <si>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</si>
  <si>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</si>
  <si>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</si>
  <si>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</si>
  <si>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</si>
  <si>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</si>
  <si>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</si>
  <si>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</si>
  <si>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</si>
  <si>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</si>
  <si>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</si>
  <si>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</si>
  <si>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</si>
  <si>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</si>
  <si>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</si>
  <si>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</si>
  <si>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</si>
  <si>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</si>
  <si>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</si>
  <si>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</si>
  <si>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</si>
  <si>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</si>
  <si>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</si>
  <si>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</si>
  <si>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</si>
  <si>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</si>
  <si>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</si>
  <si>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</si>
  <si>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</si>
  <si>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</si>
  <si>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</si>
  <si>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</si>
  <si>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</si>
  <si>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</si>
  <si>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</si>
  <si>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</si>
  <si>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</si>
  <si>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</si>
  <si>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</si>
  <si>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</si>
  <si>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</si>
  <si>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</si>
  <si>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</si>
  <si>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</si>
  <si>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</si>
  <si>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</si>
  <si>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</si>
  <si>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</si>
  <si>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</si>
  <si>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</si>
  <si>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</si>
  <si>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</si>
  <si>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</si>
  <si>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</si>
  <si>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</si>
  <si>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</si>
  <si>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</si>
  <si>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</si>
  <si>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</si>
  <si>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</si>
  <si>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</si>
  <si>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</si>
  <si>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</si>
  <si>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</si>
  <si>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</si>
  <si>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</si>
  <si>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</si>
  <si>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</si>
  <si>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</si>
  <si>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</si>
  <si>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</si>
  <si>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</si>
  <si>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</si>
  <si>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</si>
  <si>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</si>
  <si>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</si>
  <si>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</si>
  <si>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</si>
  <si>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</si>
  <si>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</si>
  <si>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</si>
  <si>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</si>
  <si>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</si>
  <si>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</si>
  <si>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</si>
  <si>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</si>
  <si>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</si>
  <si>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</si>
  <si>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</si>
  <si>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</si>
  <si>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</si>
  <si>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</si>
  <si>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</si>
  <si>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</si>
  <si>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</si>
  <si>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</si>
  <si>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</si>
  <si>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</si>
  <si>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</si>
  <si>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</si>
  <si>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</si>
  <si>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</si>
  <si>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</si>
  <si>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</si>
  <si>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</si>
  <si>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</si>
  <si>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</si>
  <si>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</si>
  <si>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</si>
  <si>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</si>
  <si>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</si>
  <si>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</si>
  <si>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</si>
  <si>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</si>
  <si>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</si>
  <si>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</si>
  <si>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</si>
  <si>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</si>
  <si>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</si>
  <si>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</si>
  <si>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</si>
  <si>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</si>
  <si>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</si>
  <si>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</si>
  <si>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</si>
  <si>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</si>
  <si>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</si>
  <si>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</si>
  <si>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</si>
  <si>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</si>
  <si>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</si>
  <si>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</si>
  <si>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</si>
  <si>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</si>
  <si>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</si>
  <si>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</si>
  <si>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</si>
  <si>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</si>
  <si>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</si>
  <si>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</si>
  <si>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</si>
  <si>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</si>
  <si>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</si>
  <si>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</si>
  <si>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</si>
  <si>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</si>
  <si>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</si>
  <si>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</si>
  <si>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</si>
  <si>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</si>
  <si>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</si>
  <si>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</si>
  <si>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</si>
  <si>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</si>
  <si>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</si>
  <si>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</si>
  <si>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</si>
  <si>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</si>
  <si>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</si>
  <si>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</si>
  <si>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</si>
  <si>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</si>
  <si>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</si>
  <si>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</si>
  <si>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</si>
  <si>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</si>
  <si>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</si>
  <si>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</si>
  <si>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</si>
  <si>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</si>
  <si>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</si>
  <si>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</si>
  <si>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</si>
  <si>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</si>
  <si>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</si>
  <si>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</si>
  <si>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</si>
  <si>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</si>
  <si>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</si>
  <si>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</si>
  <si>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</si>
  <si>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</si>
  <si>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</si>
  <si>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</si>
  <si>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</si>
  <si>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</si>
  <si>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</si>
  <si>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</si>
  <si>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</si>
  <si>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</si>
  <si>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</si>
  <si>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</si>
  <si>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</si>
  <si>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</si>
  <si>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</si>
  <si>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</si>
  <si>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</si>
  <si>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</si>
  <si>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</si>
  <si>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</si>
  <si>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</si>
  <si>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</si>
  <si>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</si>
  <si>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</si>
  <si>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</si>
  <si>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</si>
  <si>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</si>
  <si>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</si>
  <si>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</si>
  <si>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</si>
  <si>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</si>
  <si>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</si>
  <si>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</si>
  <si>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</si>
  <si>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</si>
  <si>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</si>
  <si>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</si>
  <si>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</si>
  <si>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</si>
  <si>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</si>
  <si>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</si>
  <si>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</si>
  <si>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</si>
  <si>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</si>
  <si>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</si>
  <si>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</si>
  <si>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</si>
  <si>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</si>
  <si>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</si>
  <si>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</si>
  <si>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</si>
  <si>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</si>
  <si>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</si>
  <si>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</si>
  <si>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</si>
  <si>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</si>
  <si>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</si>
  <si>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</si>
  <si>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</si>
  <si>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</si>
  <si>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</si>
  <si>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</si>
  <si>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</si>
  <si>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</si>
  <si>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</si>
  <si>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</si>
  <si>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</si>
  <si>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</si>
  <si>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</si>
  <si>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</si>
  <si>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</si>
  <si>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</si>
  <si>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</si>
  <si>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</si>
  <si>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</si>
  <si>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</si>
  <si>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</si>
  <si>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</si>
  <si>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</si>
  <si>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</si>
  <si>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</si>
  <si>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</si>
  <si>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</si>
  <si>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</si>
  <si>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</si>
  <si>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</si>
  <si>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</si>
  <si>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</si>
  <si>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</si>
  <si>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</si>
  <si>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</si>
  <si>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</si>
  <si>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</si>
  <si>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</si>
  <si>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</si>
  <si>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</si>
  <si>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</si>
  <si>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</si>
  <si>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</si>
  <si>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</si>
  <si>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</si>
  <si>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</si>
  <si>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</si>
  <si>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</si>
  <si>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</si>
  <si>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</si>
  <si>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</si>
  <si>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</si>
  <si>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</si>
  <si>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</si>
  <si>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</si>
  <si>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</si>
  <si>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</si>
  <si>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</si>
  <si>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</si>
  <si>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</si>
  <si>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</si>
  <si>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</si>
  <si>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</si>
  <si>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</si>
  <si>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</si>
  <si>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</si>
  <si>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</si>
  <si>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</si>
  <si>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</si>
  <si>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</si>
  <si>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</si>
  <si>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</si>
  <si>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</si>
  <si>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</si>
  <si>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</si>
  <si>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</si>
  <si>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</si>
  <si>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</si>
  <si>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</si>
  <si>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</si>
  <si>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</si>
  <si>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</si>
  <si>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</si>
  <si>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</si>
  <si>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</si>
  <si>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</si>
  <si>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</si>
  <si>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</si>
  <si>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</si>
  <si>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</si>
  <si>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</si>
  <si>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</si>
  <si>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</si>
  <si>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</si>
  <si>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</si>
  <si>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</si>
  <si>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</si>
  <si>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</si>
  <si>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</si>
  <si>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</si>
  <si>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</si>
  <si>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</si>
  <si>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</si>
  <si>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</si>
  <si>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</si>
  <si>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</si>
  <si>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</si>
  <si>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</si>
  <si>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</si>
  <si>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</si>
  <si>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</si>
  <si>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</si>
  <si>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</si>
  <si>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</si>
  <si>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</si>
  <si>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</si>
  <si>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</si>
  <si>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</si>
  <si>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</si>
  <si>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</si>
  <si>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</si>
  <si>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</si>
  <si>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</si>
  <si>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</si>
  <si>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</si>
  <si>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</si>
  <si>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</si>
  <si>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</si>
  <si>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</si>
  <si>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</si>
  <si>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</si>
  <si>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</si>
  <si>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</si>
  <si>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</si>
  <si>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</si>
  <si>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</si>
  <si>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</si>
  <si>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</si>
  <si>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</si>
  <si>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</si>
  <si>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</si>
  <si>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</si>
  <si>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</si>
  <si>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</si>
  <si>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</si>
  <si>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</si>
  <si>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</si>
  <si>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</si>
  <si>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</si>
  <si>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</si>
  <si>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</si>
  <si>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</si>
  <si>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</si>
  <si>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</si>
  <si>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</si>
  <si>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</si>
  <si>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</si>
  <si>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</si>
  <si>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</si>
  <si>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</si>
  <si>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</si>
  <si>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</si>
  <si>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</si>
  <si>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</si>
  <si>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</si>
  <si>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</si>
  <si>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</si>
  <si>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</si>
  <si>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</si>
  <si>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</si>
  <si>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</si>
  <si>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</si>
  <si>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</si>
  <si>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</si>
  <si>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</si>
  <si>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</si>
  <si>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</si>
  <si>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</si>
  <si>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</si>
  <si>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</si>
  <si>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</si>
  <si>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</si>
  <si>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</si>
  <si>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</si>
  <si>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</si>
  <si>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</si>
  <si>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</si>
  <si>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</si>
  <si>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</si>
  <si>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</si>
  <si>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</si>
  <si>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</si>
  <si>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</si>
  <si>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</si>
  <si>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</si>
  <si>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</si>
  <si>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</si>
  <si>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</si>
  <si>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</si>
  <si>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</si>
  <si>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</si>
  <si>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</si>
  <si>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</si>
  <si>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</si>
  <si>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</si>
  <si>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</si>
  <si>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</si>
  <si>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</si>
  <si>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</si>
  <si>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</si>
  <si>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</si>
  <si>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</si>
  <si>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</si>
  <si>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</si>
  <si>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</si>
  <si>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</si>
  <si>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</si>
  <si>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</si>
  <si>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</si>
  <si>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</si>
  <si>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</si>
  <si>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</si>
  <si>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</si>
  <si>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</si>
  <si>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</si>
  <si>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</si>
  <si>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</si>
  <si>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</si>
  <si>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</si>
  <si>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</si>
  <si>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</si>
  <si>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</si>
  <si>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</si>
  <si>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</si>
  <si>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</si>
  <si>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</si>
  <si>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</si>
  <si>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</si>
  <si>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</si>
  <si>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</si>
  <si>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</si>
  <si>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</si>
  <si>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</si>
  <si>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</si>
  <si>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</si>
  <si>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</si>
  <si>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</si>
  <si>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</si>
  <si>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</si>
  <si>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</si>
  <si>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</si>
  <si>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</si>
  <si>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</si>
  <si>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</si>
  <si>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</si>
  <si>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</si>
  <si>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</si>
  <si>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</si>
  <si>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</si>
  <si>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</si>
  <si>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</si>
  <si>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</si>
  <si>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</si>
  <si>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</si>
  <si>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</si>
  <si>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</si>
  <si>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</si>
  <si>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</si>
  <si>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</si>
  <si>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</si>
  <si>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</si>
  <si>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</si>
  <si>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</si>
  <si>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</si>
  <si>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</si>
  <si>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</si>
  <si>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</si>
  <si>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</si>
  <si>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</si>
  <si>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</si>
  <si>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</si>
  <si>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</si>
  <si>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</si>
  <si>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</si>
  <si>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</si>
  <si>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</si>
  <si>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</si>
  <si>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</si>
  <si>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</si>
  <si>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</si>
  <si>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</si>
  <si>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</si>
  <si>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</si>
  <si>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</si>
  <si>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</si>
  <si>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</si>
  <si>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</si>
  <si>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</si>
  <si>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</si>
  <si>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</si>
  <si>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</si>
  <si>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</si>
  <si>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</si>
  <si>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</si>
  <si>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</si>
  <si>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</si>
  <si>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</si>
  <si>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</si>
  <si>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</si>
  <si>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</si>
  <si>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</si>
  <si>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</si>
  <si>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</si>
  <si>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</si>
  <si>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</si>
  <si>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</si>
  <si>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</si>
  <si>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</si>
  <si>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</si>
  <si>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</si>
  <si>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</si>
  <si>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</si>
  <si>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</si>
  <si>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</si>
  <si>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</si>
  <si>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</si>
  <si>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</si>
  <si>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</si>
  <si>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</si>
  <si>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</si>
  <si>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</si>
  <si>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</si>
  <si>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</si>
  <si>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</si>
  <si>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</si>
  <si>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</si>
  <si>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</si>
  <si>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</si>
  <si>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</si>
  <si>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</si>
  <si>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</si>
  <si>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</si>
  <si>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</si>
  <si>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</si>
  <si>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</si>
  <si>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</si>
  <si>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</si>
  <si>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</si>
  <si>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</si>
  <si>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</si>
  <si>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</si>
  <si>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</si>
  <si>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</si>
  <si>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</si>
  <si>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</si>
  <si>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</si>
  <si>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</si>
  <si>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</si>
  <si>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</si>
  <si>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</si>
  <si>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</si>
  <si>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</si>
  <si>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</si>
  <si>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</si>
  <si>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</si>
  <si>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</si>
  <si>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</si>
  <si>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</si>
  <si>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</si>
  <si>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</si>
  <si>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</si>
  <si>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</si>
  <si>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</si>
  <si>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</si>
  <si>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</si>
  <si>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</si>
  <si>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</si>
  <si>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</si>
  <si>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</si>
  <si>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</si>
  <si>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</si>
  <si>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</si>
  <si>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</si>
  <si>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</si>
  <si>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</si>
  <si>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</si>
  <si>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</si>
  <si>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</si>
  <si>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</si>
  <si>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</si>
  <si>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</si>
  <si>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</si>
  <si>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</si>
  <si>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</si>
  <si>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</si>
  <si>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</si>
  <si>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</si>
  <si>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</si>
  <si>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</si>
  <si>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</si>
  <si>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</si>
  <si>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</si>
  <si>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</si>
  <si>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</si>
  <si>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</si>
  <si>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</si>
  <si>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</si>
  <si>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</si>
  <si>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</si>
  <si>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</si>
  <si>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</si>
  <si>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</si>
  <si>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</si>
  <si>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</si>
  <si>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</si>
  <si>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</si>
  <si>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</si>
  <si>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</si>
  <si>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</si>
  <si>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</si>
  <si>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</si>
  <si>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</si>
  <si>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</si>
  <si>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</si>
  <si>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</si>
  <si>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</si>
  <si>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</si>
  <si>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</si>
  <si>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</si>
  <si>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</si>
  <si>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</si>
  <si>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</si>
  <si>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</si>
  <si>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</si>
  <si>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</si>
  <si>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</si>
  <si>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</si>
  <si>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</si>
  <si>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</si>
  <si>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</si>
  <si>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</si>
  <si>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</si>
  <si>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</si>
  <si>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</si>
  <si>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</si>
  <si>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</si>
  <si>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</si>
  <si>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</si>
  <si>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</si>
  <si>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</si>
  <si>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</si>
  <si>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</si>
  <si>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</si>
  <si>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</si>
  <si>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</si>
  <si>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</si>
  <si>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</si>
  <si>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</si>
  <si>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</si>
  <si>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</si>
  <si>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</si>
  <si>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</si>
  <si>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</si>
  <si>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</si>
  <si>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</si>
  <si>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</si>
  <si>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</si>
  <si>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</si>
  <si>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</si>
  <si>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</si>
  <si>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</si>
  <si>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</si>
  <si>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</si>
  <si>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</si>
  <si>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</si>
  <si>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</si>
  <si>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</si>
  <si>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</si>
  <si>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</si>
  <si>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</si>
  <si>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</si>
  <si>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</si>
  <si>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</si>
  <si>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</si>
  <si>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</si>
  <si>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</si>
  <si>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</si>
  <si>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</si>
  <si>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</si>
  <si>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</si>
  <si>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</si>
  <si>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</si>
  <si>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</si>
  <si>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</si>
  <si>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</si>
  <si>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</si>
  <si>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</si>
  <si>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</si>
  <si>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</si>
  <si>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</si>
  <si>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</si>
  <si>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</si>
  <si>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</si>
  <si>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</si>
  <si>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</si>
  <si>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</si>
  <si>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</si>
  <si>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</si>
  <si>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</si>
  <si>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</si>
  <si>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</si>
  <si>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</si>
  <si>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</si>
  <si>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</si>
  <si>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</si>
  <si>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</si>
  <si>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</si>
  <si>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</si>
  <si>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</si>
  <si>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</si>
  <si>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</si>
  <si>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</si>
  <si>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</si>
  <si>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</si>
  <si>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</si>
  <si>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</si>
  <si>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</si>
  <si>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</si>
  <si>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</si>
  <si>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</si>
  <si>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</si>
  <si>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</si>
  <si>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</si>
  <si>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</si>
  <si>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</si>
  <si>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</si>
  <si>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</si>
  <si>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</si>
  <si>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</si>
  <si>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</si>
  <si>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</si>
  <si>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</si>
  <si>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</si>
  <si>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</si>
  <si>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</si>
  <si>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</si>
  <si>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</si>
  <si>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</si>
  <si>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</si>
  <si>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</si>
  <si>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</si>
  <si>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</si>
  <si>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</si>
  <si>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</si>
  <si>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</si>
  <si>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</si>
  <si>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</si>
  <si>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</si>
  <si>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</si>
  <si>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</si>
  <si>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</si>
  <si>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</si>
  <si>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</si>
  <si>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</si>
  <si>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</si>
  <si>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</si>
  <si>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</si>
  <si>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</si>
  <si>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</si>
  <si>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</si>
  <si>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</si>
  <si>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</si>
  <si>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</si>
  <si>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</si>
  <si>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</si>
  <si>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</si>
  <si>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</si>
  <si>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</si>
  <si>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</si>
  <si>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</si>
  <si>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</si>
  <si>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</si>
  <si>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</si>
  <si>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</si>
  <si>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</si>
  <si>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</si>
  <si>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</si>
  <si>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</si>
  <si>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</si>
  <si>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</si>
  <si>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</si>
  <si>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</si>
  <si>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</si>
  <si>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</si>
  <si>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</si>
  <si>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</si>
  <si>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</si>
  <si>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</si>
  <si>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</si>
  <si>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</si>
  <si>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</si>
  <si>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</si>
  <si>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</si>
  <si>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</si>
  <si>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</si>
  <si>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</si>
  <si>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</si>
  <si>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</si>
  <si>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</si>
  <si>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</si>
  <si>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</si>
  <si>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</si>
  <si>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</si>
  <si>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</si>
  <si>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</si>
  <si>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</si>
  <si>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</si>
  <si>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</si>
  <si>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</si>
  <si>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</si>
  <si>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</si>
  <si>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</si>
  <si>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</si>
  <si>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</si>
  <si>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</si>
  <si>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</si>
  <si>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</si>
  <si>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</si>
  <si>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</si>
  <si>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</si>
  <si>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</si>
  <si>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</si>
  <si>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</si>
  <si>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</si>
  <si>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</si>
  <si>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</si>
  <si>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</si>
  <si>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</si>
  <si>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</si>
  <si>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</si>
  <si>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</si>
  <si>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</si>
  <si>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</si>
  <si>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</si>
  <si>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</si>
  <si>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</si>
  <si>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</si>
  <si>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</si>
  <si>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</si>
  <si>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</si>
  <si>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</si>
  <si>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</si>
  <si>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</si>
  <si>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</si>
  <si>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</si>
  <si>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</si>
  <si>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</si>
  <si>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</si>
  <si>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</si>
  <si>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</si>
  <si>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</si>
  <si>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</si>
  <si>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</si>
  <si>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</si>
  <si>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</si>
  <si>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</si>
  <si>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</si>
  <si>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</si>
  <si>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</si>
  <si>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</si>
  <si>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</si>
  <si>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</si>
  <si>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</si>
  <si>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</si>
  <si>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</si>
  <si>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</si>
  <si>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</si>
  <si>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</si>
  <si>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</si>
  <si>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</si>
  <si>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</si>
  <si>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</si>
  <si>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</si>
  <si>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</si>
  <si>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</si>
  <si>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</si>
  <si>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</si>
  <si>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</si>
  <si>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</si>
  <si>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</si>
  <si>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</si>
  <si>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</si>
  <si>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</si>
  <si>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</si>
  <si>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</si>
  <si>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</si>
  <si>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</si>
  <si>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</si>
  <si>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</si>
  <si>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</si>
  <si>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</si>
  <si>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</si>
  <si>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</si>
  <si>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</si>
  <si>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</si>
  <si>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</si>
  <si>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</si>
  <si>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</si>
  <si>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</si>
  <si>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</si>
  <si>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</si>
  <si>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</si>
  <si>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</si>
  <si>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</si>
  <si>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</si>
  <si>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</si>
  <si>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</si>
  <si>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</si>
  <si>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</si>
  <si>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</si>
  <si>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</si>
  <si>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</si>
  <si>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</si>
  <si>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</si>
  <si>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</si>
  <si>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</si>
  <si>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</si>
  <si>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</si>
  <si>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</si>
  <si>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</si>
  <si>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</si>
  <si>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</si>
  <si>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</si>
  <si>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</si>
  <si>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</si>
  <si>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</si>
  <si>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</si>
  <si>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</si>
  <si>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</si>
  <si>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</si>
  <si>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</si>
  <si>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</si>
  <si>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</si>
  <si>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</si>
  <si>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</si>
  <si>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</si>
  <si>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</si>
  <si>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</si>
  <si>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</si>
  <si>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</si>
  <si>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</si>
  <si>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</si>
  <si>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</si>
  <si>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</si>
  <si>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</si>
  <si>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</si>
  <si>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</si>
  <si>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</si>
  <si>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</si>
  <si>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</si>
  <si>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</si>
  <si>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</si>
  <si>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</si>
  <si>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</si>
  <si>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</si>
  <si>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</si>
  <si>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</si>
  <si>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</si>
  <si>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</si>
  <si>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</si>
  <si>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</si>
  <si>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</si>
  <si>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</si>
  <si>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</si>
  <si>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</si>
  <si>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</si>
  <si>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</si>
  <si>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</si>
  <si>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</si>
  <si>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</si>
  <si>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</si>
  <si>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</si>
  <si>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</si>
  <si>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</si>
  <si>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</si>
  <si>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</si>
  <si>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</si>
  <si>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</si>
  <si>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</si>
  <si>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</si>
  <si>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</si>
  <si>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</si>
  <si>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</si>
  <si>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</si>
  <si>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</si>
  <si>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</si>
  <si>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</si>
  <si>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</si>
  <si>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</si>
  <si>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</si>
  <si>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</si>
  <si>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</si>
  <si>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</si>
  <si>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</si>
  <si>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</si>
  <si>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</si>
  <si>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</si>
  <si>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</si>
  <si>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</si>
  <si>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</si>
  <si>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</si>
  <si>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</si>
  <si>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</si>
  <si>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</si>
  <si>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</si>
  <si>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</si>
  <si>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</si>
  <si>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</si>
  <si>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</si>
  <si>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</si>
  <si>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</si>
  <si>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</si>
  <si>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</si>
  <si>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</si>
  <si>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</si>
  <si>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</si>
  <si>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</si>
  <si>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</si>
  <si>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</si>
  <si>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</si>
  <si>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</si>
  <si>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</si>
  <si>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</si>
  <si>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</si>
  <si>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</si>
  <si>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</si>
  <si>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</si>
  <si>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</si>
  <si>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</si>
  <si>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</si>
  <si>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</si>
  <si>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</si>
  <si>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</si>
  <si>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</si>
  <si>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</si>
  <si>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</si>
  <si>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</si>
  <si>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</si>
  <si>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</si>
  <si>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</si>
  <si>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</si>
  <si>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</si>
  <si>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</si>
  <si>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</si>
  <si>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</si>
  <si>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</si>
  <si>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</si>
  <si>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</si>
  <si>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</si>
  <si>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</si>
  <si>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</si>
  <si>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</si>
  <si>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</si>
  <si>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</si>
  <si>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</si>
  <si>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</si>
  <si>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</si>
  <si>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</si>
  <si>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</si>
  <si>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</si>
  <si>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</si>
  <si>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</si>
  <si>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</si>
  <si>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</si>
  <si>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</si>
  <si>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</si>
  <si>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</si>
  <si>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</si>
  <si>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</si>
  <si>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</si>
  <si>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</si>
  <si>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</si>
  <si>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</si>
  <si>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</si>
  <si>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</si>
  <si>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</si>
  <si>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</si>
  <si>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</si>
  <si>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</si>
  <si>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</si>
  <si>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</si>
  <si>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</si>
  <si>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</si>
  <si>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</si>
  <si>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</si>
  <si>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</si>
  <si>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</si>
  <si>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</si>
  <si>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</si>
  <si>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</si>
  <si>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</si>
  <si>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</si>
  <si>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</si>
  <si>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</si>
  <si>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</si>
  <si>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</si>
  <si>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</si>
  <si>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</si>
  <si>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</si>
  <si>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</si>
  <si>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</si>
  <si>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</si>
  <si>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</si>
  <si>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</si>
  <si>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</si>
  <si>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</si>
  <si>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</si>
  <si>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</si>
  <si>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</si>
  <si>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</si>
  <si>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</si>
  <si>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</si>
  <si>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</si>
  <si>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</si>
  <si>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</si>
  <si>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</si>
  <si>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</si>
  <si>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</si>
  <si>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</si>
  <si>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</si>
  <si>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</si>
  <si>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</si>
  <si>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</si>
  <si>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</si>
  <si>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</si>
  <si>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</si>
  <si>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</si>
  <si>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</si>
  <si>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</si>
  <si>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</si>
  <si>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</si>
  <si>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</si>
  <si>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</si>
  <si>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</si>
  <si>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</si>
  <si>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</si>
  <si>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</si>
  <si>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</si>
  <si>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</si>
  <si>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</si>
  <si>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</si>
  <si>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</si>
  <si>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</si>
  <si>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</si>
  <si>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</si>
  <si>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</si>
  <si>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</si>
  <si>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</si>
  <si>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</si>
  <si>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</si>
  <si>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</si>
  <si>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</si>
  <si>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</si>
  <si>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</si>
  <si>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</si>
  <si>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</si>
  <si>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</si>
  <si>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</si>
  <si>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</si>
  <si>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</si>
  <si>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</si>
  <si>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</si>
  <si>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</si>
  <si>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</si>
  <si>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</si>
  <si>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</si>
  <si>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</si>
  <si>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</si>
  <si>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</si>
  <si>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</si>
  <si>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</si>
  <si>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</si>
  <si>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</si>
  <si>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</si>
  <si>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</si>
  <si>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</si>
  <si>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</si>
  <si>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</si>
  <si>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</si>
  <si>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</si>
  <si>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</si>
  <si>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</si>
  <si>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</si>
  <si>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</si>
  <si>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</si>
  <si>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</si>
  <si>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</si>
  <si>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</si>
  <si>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</si>
  <si>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</si>
  <si>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</si>
  <si>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</si>
  <si>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</si>
  <si>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</si>
  <si>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</si>
  <si>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</si>
  <si>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</si>
  <si>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</si>
  <si>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</si>
  <si>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</si>
  <si>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</si>
  <si>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</si>
  <si>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</si>
  <si>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</si>
  <si>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</si>
  <si>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</si>
  <si>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</si>
  <si>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</si>
  <si>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</si>
  <si>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</si>
  <si>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</si>
  <si>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</si>
  <si>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</si>
  <si>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</si>
  <si>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</si>
  <si>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</si>
  <si>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</si>
  <si>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</si>
  <si>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</si>
  <si>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</si>
  <si>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</si>
  <si>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</si>
  <si>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</si>
  <si>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</si>
  <si>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</si>
  <si>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</si>
  <si>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</si>
  <si>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</si>
  <si>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</si>
  <si>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</si>
  <si>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</si>
  <si>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</si>
  <si>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</si>
  <si>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</si>
  <si>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</si>
  <si>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</si>
  <si>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</si>
  <si>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</si>
  <si>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</si>
  <si>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</si>
  <si>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</si>
  <si>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</si>
  <si>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</si>
  <si>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</si>
  <si>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</si>
  <si>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</si>
  <si>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</si>
  <si>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</si>
  <si>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</si>
  <si>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</si>
  <si>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</si>
  <si>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</si>
  <si>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</si>
  <si>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</si>
  <si>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</si>
  <si>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</si>
  <si>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</si>
  <si>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</si>
  <si>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</si>
  <si>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</si>
  <si>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</si>
  <si>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</si>
  <si>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</si>
  <si>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</si>
  <si>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</si>
  <si>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</si>
  <si>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</si>
  <si>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</si>
  <si>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</si>
  <si>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</si>
  <si>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</si>
  <si>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</si>
  <si>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</si>
  <si>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</si>
  <si>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</si>
  <si>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</si>
  <si>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</si>
  <si>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</si>
  <si>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</si>
  <si>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</si>
  <si>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</si>
  <si>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</si>
  <si>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</si>
  <si>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</si>
  <si>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</si>
  <si>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</si>
  <si>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</si>
  <si>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</si>
  <si>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</si>
  <si>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</si>
  <si>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</si>
  <si>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</si>
  <si>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</si>
  <si>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</si>
  <si>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</si>
  <si>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</si>
  <si>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</si>
  <si>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</si>
  <si>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</si>
  <si>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</si>
  <si>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</si>
  <si>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</si>
  <si>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</si>
  <si>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</si>
  <si>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</si>
  <si>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</si>
  <si>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</si>
  <si>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</si>
  <si>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</si>
  <si>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</si>
  <si>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</si>
  <si>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</si>
  <si>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</si>
  <si>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</si>
  <si>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</si>
  <si>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</si>
  <si>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</si>
  <si>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</si>
  <si>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</si>
  <si>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</si>
  <si>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</si>
  <si>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</si>
  <si>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</si>
  <si>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</si>
  <si>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</si>
  <si>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</si>
  <si>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</si>
  <si>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</si>
  <si>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</si>
  <si>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</si>
  <si>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</si>
  <si>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</si>
  <si>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</si>
  <si>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</si>
  <si>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</si>
  <si>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</si>
  <si>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</si>
  <si>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</si>
  <si>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</si>
  <si>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</si>
  <si>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</si>
  <si>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</si>
  <si>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</si>
  <si>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</si>
  <si>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</si>
  <si>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</si>
  <si>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</si>
  <si>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</si>
  <si>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</si>
  <si>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</si>
  <si>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</si>
  <si>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</si>
  <si>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</si>
  <si>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</si>
  <si>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</si>
  <si>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</si>
  <si>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</si>
  <si>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</si>
  <si>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</si>
  <si>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</si>
  <si>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</si>
  <si>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</si>
  <si>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</si>
  <si>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</si>
  <si>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</si>
  <si>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</si>
  <si>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</si>
  <si>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</si>
  <si>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</si>
  <si>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</si>
  <si>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</si>
  <si>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</si>
  <si>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</si>
  <si>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</si>
  <si>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</si>
  <si>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</si>
  <si>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</si>
  <si>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</si>
  <si>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</si>
  <si>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</si>
  <si>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</si>
  <si>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</si>
  <si>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</si>
  <si>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</si>
  <si>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</si>
  <si>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</si>
  <si>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</si>
  <si>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</si>
  <si>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</si>
  <si>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</si>
  <si>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</si>
  <si>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</si>
  <si>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</si>
  <si>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</si>
  <si>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</si>
  <si>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</si>
  <si>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</si>
  <si>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</si>
  <si>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</si>
  <si>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</si>
  <si>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</si>
  <si>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</si>
  <si>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</si>
  <si>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</si>
  <si>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</si>
  <si>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</si>
  <si>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</si>
  <si>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</si>
  <si>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</si>
  <si>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</si>
  <si>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</si>
  <si>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</si>
  <si>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</si>
  <si>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</si>
  <si>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</si>
  <si>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</si>
  <si>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</si>
  <si>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</si>
  <si>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</si>
  <si>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</si>
  <si>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</si>
  <si>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</si>
  <si>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</si>
  <si>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</si>
  <si>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</si>
  <si>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</si>
  <si>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</si>
  <si>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</si>
  <si>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</si>
  <si>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</si>
  <si>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</si>
  <si>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</si>
  <si>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</si>
  <si>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</si>
  <si>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</si>
  <si>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</si>
  <si>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</si>
  <si>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</si>
  <si>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</si>
  <si>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</si>
  <si>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</si>
  <si>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</si>
  <si>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</si>
  <si>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</si>
  <si>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</si>
  <si>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</si>
  <si>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</si>
  <si>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</si>
  <si>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</si>
  <si>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</si>
  <si>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</si>
  <si>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</si>
  <si>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</si>
  <si>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</si>
  <si>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</si>
  <si>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</si>
  <si>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</si>
  <si>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</si>
  <si>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</si>
  <si>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</si>
  <si>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</si>
  <si>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</si>
  <si>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</si>
  <si>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</si>
  <si>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</si>
  <si>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</si>
  <si>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</si>
  <si>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</si>
  <si>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</si>
  <si>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</si>
  <si>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</si>
  <si>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</si>
  <si>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</si>
  <si>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</si>
  <si>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</si>
  <si>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</si>
  <si>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</si>
  <si>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</si>
  <si>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</si>
  <si>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</si>
  <si>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</si>
  <si>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</si>
  <si>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</si>
  <si>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</si>
  <si>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</si>
  <si>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</si>
  <si>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</si>
  <si>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</si>
  <si>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</si>
  <si>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</si>
  <si>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</si>
  <si>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</si>
  <si>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</si>
  <si>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</si>
  <si>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</si>
  <si>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</si>
  <si>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</si>
  <si>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</si>
  <si>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</si>
  <si>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</si>
  <si>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</si>
  <si>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</si>
  <si>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</si>
  <si>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</si>
  <si>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</si>
  <si>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</si>
  <si>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</si>
  <si>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</si>
  <si>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</si>
  <si>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</si>
  <si>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</si>
  <si>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</si>
  <si>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</si>
  <si>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</si>
  <si>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</si>
  <si>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</si>
  <si>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</si>
  <si>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</si>
  <si>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</si>
  <si>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</si>
  <si>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</si>
  <si>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</si>
  <si>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</si>
  <si>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</si>
  <si>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</si>
  <si>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</si>
  <si>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</si>
  <si>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</si>
  <si>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</si>
  <si>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</si>
  <si>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</si>
  <si>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</si>
  <si>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</si>
  <si>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</si>
  <si>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</si>
  <si>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</si>
  <si>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</si>
  <si>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</si>
  <si>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</si>
  <si>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</si>
  <si>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</si>
  <si>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</si>
  <si>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</si>
  <si>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</si>
  <si>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</si>
  <si>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</si>
  <si>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</si>
  <si>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</si>
  <si>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</si>
  <si>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</si>
  <si>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</si>
  <si>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</si>
  <si>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</si>
  <si>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</si>
  <si>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</si>
  <si>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</si>
  <si>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</si>
  <si>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</si>
  <si>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</si>
  <si>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</si>
  <si>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</si>
  <si>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</si>
  <si>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</si>
  <si>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</si>
  <si>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</si>
  <si>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</si>
  <si>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</si>
  <si>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</si>
  <si>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</si>
  <si>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</si>
  <si>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</si>
  <si>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</si>
  <si>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</si>
  <si>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</si>
  <si>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</si>
  <si>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</si>
  <si>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</si>
  <si>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</si>
  <si>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</si>
  <si>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</si>
  <si>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</si>
  <si>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</si>
  <si>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</si>
  <si>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</si>
  <si>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</si>
  <si>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</si>
  <si>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</si>
  <si>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</si>
  <si>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</si>
  <si>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</si>
  <si>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</si>
  <si>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</si>
  <si>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</si>
  <si>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</si>
  <si>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</si>
  <si>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</si>
  <si>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</si>
  <si>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</si>
  <si>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</si>
  <si>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</si>
  <si>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</si>
  <si>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</si>
  <si>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</si>
  <si>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</si>
  <si>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</si>
  <si>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</si>
  <si>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</si>
  <si>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</si>
  <si>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</si>
  <si>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</si>
  <si>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</si>
  <si>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</si>
  <si>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</si>
  <si>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</si>
  <si>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</si>
  <si>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</si>
  <si>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</si>
  <si>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</si>
  <si>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</si>
  <si>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</si>
  <si>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</si>
  <si>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</si>
  <si>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</si>
  <si>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</si>
  <si>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</si>
  <si>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</si>
  <si>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</si>
  <si>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</si>
  <si>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</si>
  <si>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</si>
  <si>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</si>
  <si>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</si>
  <si>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</si>
  <si>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</si>
  <si>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</si>
  <si>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</si>
  <si>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</si>
  <si>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</si>
  <si>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</si>
  <si>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</si>
  <si>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</si>
  <si>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</si>
  <si>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</si>
  <si>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</si>
  <si>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</si>
  <si>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</si>
  <si>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</si>
  <si>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</si>
  <si>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</si>
  <si>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</si>
  <si>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</si>
  <si>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</si>
  <si>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</si>
  <si>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</si>
  <si>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</si>
  <si>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</si>
  <si>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</si>
  <si>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</si>
  <si>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</si>
  <si>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</si>
  <si>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</si>
  <si>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</si>
  <si>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</si>
  <si>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</si>
  <si>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</si>
  <si>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</si>
  <si>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</si>
  <si>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</si>
  <si>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</si>
  <si>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</si>
  <si>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</si>
  <si>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</si>
  <si>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</si>
  <si>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</si>
  <si>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</si>
  <si>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</si>
  <si>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</si>
  <si>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</si>
  <si>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</si>
  <si>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</si>
  <si>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</si>
  <si>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</si>
  <si>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</si>
  <si>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</si>
  <si>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</si>
  <si>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</si>
  <si>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</si>
  <si>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</si>
  <si>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</si>
  <si>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</si>
  <si>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</si>
  <si>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</si>
  <si>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</si>
  <si>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</si>
  <si>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</si>
  <si>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</si>
  <si>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</si>
  <si>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</si>
  <si>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</si>
  <si>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</si>
  <si>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</si>
  <si>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</si>
  <si>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</si>
  <si>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</si>
  <si>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</si>
  <si>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</si>
  <si>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</si>
  <si>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</si>
  <si>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</si>
  <si>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</si>
  <si>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</si>
  <si>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</si>
  <si>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</si>
  <si>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</si>
  <si>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</si>
  <si>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</si>
  <si>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</si>
  <si>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</si>
  <si>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</si>
  <si>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</si>
  <si>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</si>
  <si>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</si>
  <si>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</si>
  <si>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</si>
  <si>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</si>
  <si>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</si>
  <si>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</si>
  <si>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</si>
  <si>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</si>
  <si>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</si>
  <si>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</si>
  <si>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</si>
  <si>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</si>
  <si>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</si>
  <si>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</si>
  <si>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</si>
  <si>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</si>
  <si>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</si>
  <si>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</si>
  <si>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</si>
  <si>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</si>
  <si>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</si>
  <si>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</si>
  <si>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</si>
  <si>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</si>
  <si>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</si>
  <si>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</si>
  <si>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</si>
  <si>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</si>
  <si>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</si>
  <si>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</si>
  <si>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</si>
  <si>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</si>
  <si>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</si>
  <si>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</si>
  <si>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</si>
  <si>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</si>
  <si>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</si>
  <si>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</si>
  <si>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</si>
  <si>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</si>
  <si>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</si>
  <si>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</si>
  <si>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</si>
  <si>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</si>
  <si>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</si>
  <si>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</si>
  <si>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</si>
  <si>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</si>
  <si>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</si>
  <si>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</si>
  <si>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</si>
  <si>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</si>
  <si>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</si>
  <si>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</si>
  <si>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</si>
  <si>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</si>
  <si>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</si>
  <si>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</si>
  <si>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</si>
  <si>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</si>
  <si>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</si>
  <si>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</si>
  <si>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</si>
  <si>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</si>
  <si>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</si>
  <si>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</si>
  <si>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</si>
  <si>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</si>
  <si>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</si>
  <si>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</si>
  <si>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</si>
  <si>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</si>
  <si>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</si>
  <si>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</si>
  <si>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</si>
  <si>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</si>
  <si>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</si>
  <si>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</si>
  <si>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</si>
  <si>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</si>
  <si>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</si>
  <si>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</si>
  <si>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</si>
  <si>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</si>
  <si>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</si>
  <si>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</si>
  <si>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</si>
  <si>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</si>
  <si>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</si>
  <si>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</si>
  <si>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</si>
  <si>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</si>
  <si>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</si>
  <si>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</si>
  <si>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</si>
  <si>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</si>
  <si>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</si>
  <si>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</si>
  <si>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</si>
  <si>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</si>
  <si>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</si>
  <si>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</si>
  <si>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</si>
  <si>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</si>
  <si>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</si>
  <si>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</si>
  <si>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</si>
  <si>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</si>
  <si>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</si>
  <si>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</si>
  <si>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</si>
  <si>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</si>
  <si>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</si>
  <si>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</si>
  <si>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</si>
  <si>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</si>
  <si>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</si>
  <si>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</si>
  <si>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</si>
  <si>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</si>
  <si>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</si>
  <si>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</si>
  <si>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</si>
  <si>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</si>
  <si>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</si>
  <si>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</si>
  <si>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</si>
  <si>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</si>
  <si>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</si>
  <si>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</si>
  <si>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</si>
  <si>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</si>
  <si>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</si>
  <si>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</si>
  <si>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</si>
  <si>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</si>
  <si>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</si>
  <si>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</si>
  <si>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</si>
  <si>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</si>
  <si>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</si>
  <si>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</si>
  <si>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</si>
  <si>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</si>
  <si>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</si>
  <si>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</si>
  <si>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</si>
  <si>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</si>
  <si>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</si>
  <si>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</si>
  <si>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</si>
  <si>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</si>
  <si>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</si>
  <si>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</si>
  <si>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</si>
  <si>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</si>
  <si>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</si>
  <si>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</si>
  <si>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</si>
  <si>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</si>
  <si>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</si>
  <si>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</si>
  <si>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</si>
  <si>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</si>
  <si>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</si>
  <si>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</si>
  <si>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</si>
  <si>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</si>
  <si>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</si>
  <si>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</si>
  <si>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</si>
  <si>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</si>
  <si>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</si>
  <si>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</si>
  <si>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</si>
  <si>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</si>
  <si>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</si>
  <si>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</si>
  <si>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</si>
  <si>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</si>
  <si>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</si>
  <si>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</si>
  <si>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</si>
  <si>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</si>
  <si>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</si>
  <si>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</si>
  <si>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</si>
  <si>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</si>
  <si>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</si>
  <si>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</si>
  <si>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</si>
  <si>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</si>
  <si>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</si>
  <si>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</si>
  <si>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</si>
  <si>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</si>
  <si>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</si>
  <si>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</si>
  <si>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</si>
  <si>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</si>
  <si>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</si>
  <si>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</si>
  <si>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</si>
  <si>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</si>
  <si>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</si>
  <si>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</si>
  <si>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</si>
  <si>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</si>
  <si>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</si>
  <si>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</si>
  <si>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</si>
  <si>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</si>
  <si>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</si>
  <si>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</si>
  <si>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</si>
  <si>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</si>
  <si>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</si>
  <si>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</si>
  <si>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</si>
  <si>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</si>
  <si>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</si>
  <si>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</si>
  <si>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</si>
  <si>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</si>
  <si>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</si>
  <si>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</si>
  <si>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</si>
  <si>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</si>
  <si>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</si>
  <si>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</si>
  <si>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</si>
  <si>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</si>
  <si>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</si>
  <si>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</si>
  <si>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</si>
  <si>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</si>
  <si>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</si>
  <si>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</si>
  <si>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</si>
  <si>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</si>
  <si>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</si>
  <si>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</si>
  <si>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</si>
  <si>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</si>
  <si>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</si>
  <si>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</si>
  <si>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</si>
  <si>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</si>
  <si>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</si>
  <si>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</si>
  <si>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</si>
  <si>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</si>
  <si>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</si>
  <si>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</si>
  <si>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</si>
  <si>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</si>
  <si>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</si>
  <si>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</si>
  <si>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</si>
  <si>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</si>
  <si>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</si>
  <si>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</si>
  <si>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</si>
  <si>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</si>
  <si>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</si>
  <si>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</si>
  <si>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</si>
  <si>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</si>
  <si>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</si>
  <si>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</si>
  <si>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</si>
  <si>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</si>
  <si>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</si>
  <si>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</si>
  <si>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</si>
  <si>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</si>
  <si>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</si>
  <si>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</si>
  <si>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</si>
  <si>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</si>
  <si>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</si>
  <si>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</si>
  <si>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</si>
  <si>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</si>
  <si>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</si>
  <si>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</si>
  <si>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</si>
  <si>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</si>
  <si>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</si>
  <si>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</si>
  <si>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</si>
  <si>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</si>
  <si>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</si>
  <si>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</si>
  <si>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</si>
  <si>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</si>
  <si>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</si>
  <si>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</si>
  <si>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</si>
  <si>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</si>
  <si>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</si>
  <si>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</si>
  <si>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</si>
  <si>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</si>
  <si>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</si>
  <si>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</si>
  <si>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</si>
  <si>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</si>
  <si>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</si>
  <si>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</si>
  <si>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</si>
  <si>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</si>
  <si>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</si>
  <si>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</si>
  <si>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</si>
  <si>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</si>
  <si>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</si>
  <si>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</si>
  <si>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</si>
  <si>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</si>
  <si>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</si>
  <si>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</si>
  <si>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</si>
  <si>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</si>
  <si>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</si>
  <si>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</si>
  <si>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</si>
  <si>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</si>
  <si>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</si>
  <si>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</si>
  <si>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</si>
  <si>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</si>
  <si>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</si>
  <si>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</si>
  <si>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</si>
  <si>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</si>
  <si>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</si>
  <si>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</si>
  <si>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</si>
  <si>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</si>
  <si>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</si>
  <si>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</si>
  <si>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</si>
  <si>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</si>
  <si>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</si>
  <si>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</si>
  <si>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</si>
  <si>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</si>
  <si>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</si>
  <si>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</si>
  <si>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</si>
  <si>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</si>
  <si>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</si>
  <si>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</si>
  <si>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</si>
  <si>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</si>
  <si>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</si>
  <si>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</si>
  <si>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</si>
  <si>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</si>
  <si>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</si>
  <si>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</si>
  <si>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</si>
  <si>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</si>
  <si>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</si>
  <si>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</si>
  <si>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</si>
  <si>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</si>
  <si>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</si>
  <si>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</si>
  <si>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</si>
  <si>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</si>
  <si>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</si>
  <si>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</si>
  <si>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</si>
  <si>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</si>
  <si>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</si>
  <si>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</si>
  <si>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</si>
  <si>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</si>
  <si>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</si>
  <si>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</si>
  <si>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</si>
  <si>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</si>
  <si>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</si>
  <si>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</si>
  <si>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</si>
  <si>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</si>
  <si>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</si>
  <si>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</si>
  <si>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</si>
  <si>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</si>
  <si>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</si>
  <si>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</si>
  <si>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</si>
  <si>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</si>
  <si>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</si>
  <si>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</si>
  <si>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</si>
  <si>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</si>
  <si>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</si>
  <si>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</si>
  <si>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</si>
  <si>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</si>
  <si>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</si>
  <si>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</si>
  <si>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</si>
  <si>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</si>
  <si>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</si>
  <si>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</si>
  <si>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</si>
  <si>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</si>
  <si>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</si>
  <si>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</si>
  <si>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</si>
  <si>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</si>
  <si>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</si>
  <si>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</si>
  <si>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</si>
  <si>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</si>
  <si>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</si>
  <si>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</si>
  <si>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</si>
  <si>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</si>
  <si>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</si>
  <si>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</si>
  <si>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</si>
  <si>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</si>
  <si>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</si>
  <si>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</si>
  <si>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</si>
  <si>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</si>
  <si>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</si>
  <si>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</si>
  <si>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</si>
  <si>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</si>
  <si>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</si>
  <si>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</si>
  <si>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</si>
  <si>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</si>
  <si>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</si>
  <si>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</si>
  <si>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</si>
  <si>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</si>
  <si>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</si>
  <si>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</si>
  <si>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</si>
  <si>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</si>
  <si>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</si>
  <si>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</si>
  <si>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</si>
  <si>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</si>
  <si>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</si>
  <si>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</si>
  <si>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</si>
  <si>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</si>
  <si>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</si>
  <si>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</si>
  <si>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</si>
  <si>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</si>
  <si>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</si>
  <si>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</si>
  <si>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</si>
  <si>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</si>
  <si>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</si>
  <si>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</si>
  <si>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</si>
  <si>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</si>
  <si>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</si>
  <si>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</si>
  <si>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</si>
  <si>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</si>
  <si>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</si>
  <si>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</si>
  <si>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</si>
  <si>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</si>
  <si>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</si>
  <si>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</si>
  <si>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</si>
  <si>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</si>
  <si>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</si>
  <si>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</si>
  <si>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</si>
  <si>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</si>
  <si>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</si>
  <si>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</si>
  <si>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</si>
  <si>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</si>
  <si>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</si>
  <si>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</si>
  <si>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</si>
  <si>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</si>
  <si>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</si>
  <si>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</si>
  <si>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</si>
  <si>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</si>
  <si>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</si>
  <si>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</si>
  <si>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</si>
  <si>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</si>
  <si>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</si>
  <si>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</si>
  <si>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</si>
  <si>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</si>
  <si>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</si>
  <si>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</si>
  <si>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</si>
  <si>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</si>
  <si>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</si>
  <si>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</si>
  <si>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</si>
  <si>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</si>
  <si>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</si>
  <si>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</si>
  <si>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</si>
  <si>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</si>
  <si>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</si>
  <si>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</si>
  <si>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</si>
  <si>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</si>
  <si>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</si>
  <si>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</si>
  <si>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</si>
  <si>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</si>
  <si>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</si>
  <si>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</si>
  <si>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</si>
  <si>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</si>
  <si>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</si>
  <si>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</si>
  <si>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</si>
  <si>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</si>
  <si>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</si>
  <si>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</si>
  <si>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</si>
  <si>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</si>
  <si>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</si>
  <si>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</si>
  <si>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</si>
  <si>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</si>
  <si>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</si>
  <si>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</si>
  <si>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</si>
  <si>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</si>
  <si>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</si>
  <si>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</si>
  <si>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</si>
  <si>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</si>
  <si>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</si>
  <si>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</si>
  <si>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</si>
  <si>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</si>
  <si>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</si>
  <si>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</si>
  <si>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</si>
  <si>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</si>
  <si>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</si>
  <si>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</si>
  <si>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</si>
  <si>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</si>
  <si>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</si>
  <si>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</si>
  <si>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</si>
  <si>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</si>
  <si>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</si>
  <si>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</si>
  <si>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</si>
  <si>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</si>
  <si>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</si>
  <si>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</si>
  <si>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</si>
  <si>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</si>
  <si>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</si>
  <si>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</si>
  <si>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</si>
  <si>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</si>
  <si>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</si>
  <si>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</si>
  <si>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</si>
  <si>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</si>
  <si>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</si>
  <si>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</si>
  <si>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</si>
  <si>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</si>
  <si>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</si>
  <si>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</si>
  <si>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</si>
  <si>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</si>
  <si>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</si>
  <si>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</si>
  <si>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</si>
  <si>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</si>
  <si>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</si>
  <si>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</si>
  <si>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</si>
  <si>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</si>
  <si>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</si>
  <si>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</si>
  <si>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</si>
  <si>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</si>
  <si>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</si>
  <si>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</si>
  <si>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</si>
  <si>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</si>
  <si>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</si>
  <si>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</si>
  <si>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</si>
  <si>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</si>
  <si>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</si>
  <si>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</si>
  <si>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</si>
  <si>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</si>
  <si>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</si>
  <si>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</si>
  <si>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</si>
  <si>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</si>
  <si>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</si>
  <si>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</si>
  <si>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</si>
  <si>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</si>
  <si>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</si>
  <si>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</si>
  <si>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</si>
  <si>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</si>
  <si>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</si>
  <si>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</si>
  <si>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</si>
  <si>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</si>
  <si>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</si>
  <si>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</si>
  <si>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</si>
  <si>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</si>
  <si>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</si>
  <si>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</si>
  <si>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</si>
  <si>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</si>
  <si>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</si>
  <si>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</si>
  <si>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</si>
  <si>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</si>
  <si>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</si>
  <si>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</si>
  <si>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</si>
  <si>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</si>
  <si>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</si>
  <si>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</si>
  <si>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</si>
  <si>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</si>
  <si>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</si>
  <si>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</si>
  <si>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</si>
  <si>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</si>
  <si>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</si>
  <si>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</si>
  <si>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</si>
  <si>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</si>
  <si>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</si>
  <si>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</si>
  <si>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</si>
  <si>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</si>
  <si>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</si>
  <si>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</si>
  <si>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</si>
  <si>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</si>
  <si>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</si>
  <si>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</si>
  <si>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</si>
  <si>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</si>
  <si>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</si>
  <si>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</si>
  <si>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</si>
  <si>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</si>
  <si>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</si>
  <si>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</si>
  <si>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</si>
  <si>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</si>
  <si>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</si>
  <si>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</si>
  <si>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</si>
  <si>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</si>
  <si>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</si>
  <si>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</si>
  <si>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</si>
  <si>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</si>
  <si>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</si>
  <si>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</si>
  <si>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</si>
  <si>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</si>
  <si>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</si>
  <si>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</si>
  <si>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</si>
  <si>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</si>
  <si>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</si>
  <si>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</si>
  <si>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</si>
  <si>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</si>
  <si>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</si>
  <si>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</si>
  <si>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</si>
  <si>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</si>
  <si>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</si>
  <si>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</si>
  <si>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</si>
  <si>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</si>
  <si>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</si>
  <si>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</si>
  <si>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</si>
  <si>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</si>
  <si>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</si>
  <si>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</si>
  <si>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</si>
  <si>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</si>
  <si>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</si>
  <si>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</si>
  <si>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</si>
  <si>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</si>
  <si>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</si>
  <si>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</si>
  <si>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</si>
  <si>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</si>
  <si>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</si>
  <si>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</si>
  <si>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</si>
  <si>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</si>
  <si>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</si>
  <si>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</si>
  <si>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</si>
  <si>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</si>
  <si>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</si>
  <si>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</si>
  <si>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</si>
  <si>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</si>
  <si>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</si>
  <si>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</si>
  <si>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</si>
  <si>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</si>
  <si>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</si>
  <si>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</si>
  <si>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</si>
  <si>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</si>
  <si>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</si>
  <si>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</si>
  <si>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</si>
  <si>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</si>
  <si>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</si>
  <si>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</si>
  <si>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</si>
  <si>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</si>
  <si>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</si>
  <si>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</si>
  <si>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</si>
  <si>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</si>
  <si>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</si>
  <si>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</si>
  <si>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</si>
  <si>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</si>
  <si>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</si>
  <si>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</si>
  <si>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</si>
  <si>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</si>
  <si>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</si>
  <si>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</si>
  <si>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</si>
  <si>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</si>
  <si>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</si>
  <si>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</si>
  <si>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</si>
  <si>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</si>
  <si>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</si>
  <si>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</si>
  <si>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</si>
  <si>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</si>
  <si>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</si>
  <si>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</si>
  <si>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</si>
  <si>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</si>
  <si>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</si>
  <si>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</si>
  <si>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</si>
  <si>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</si>
  <si>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</si>
  <si>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</si>
  <si>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</si>
  <si>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</si>
  <si>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</si>
  <si>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</si>
  <si>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</si>
  <si>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</si>
  <si>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</si>
  <si>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</si>
  <si>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</si>
  <si>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</si>
  <si>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</si>
  <si>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</si>
  <si>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</si>
  <si>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</si>
  <si>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</si>
  <si>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</si>
  <si>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</si>
  <si>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</si>
  <si>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</si>
  <si>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</si>
  <si>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</si>
  <si>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</si>
  <si>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</si>
  <si>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</si>
  <si>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</si>
  <si>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</si>
  <si>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</si>
  <si>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</si>
  <si>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</si>
  <si>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</si>
  <si>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</si>
  <si>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</si>
  <si>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</si>
  <si>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</si>
  <si>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</si>
  <si>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</si>
  <si>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</si>
  <si>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</si>
  <si>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</si>
  <si>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</si>
  <si>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</si>
  <si>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</si>
  <si>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</si>
  <si>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</si>
  <si>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</si>
  <si>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</si>
  <si>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</si>
  <si>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</si>
  <si>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</si>
  <si>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</si>
  <si>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</si>
  <si>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</si>
  <si>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</si>
  <si>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</si>
  <si>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</si>
  <si>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</si>
  <si>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</si>
  <si>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</si>
  <si>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</si>
  <si>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</si>
  <si>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</si>
  <si>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</si>
  <si>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</si>
  <si>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</si>
  <si>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</si>
  <si>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</si>
  <si>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</si>
  <si>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</si>
  <si>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</si>
  <si>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</si>
  <si>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</si>
  <si>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</si>
  <si>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</si>
  <si>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</si>
  <si>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</si>
  <si>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</si>
  <si>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</si>
  <si>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</si>
  <si>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</si>
  <si>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</si>
  <si>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</si>
  <si>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</si>
  <si>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</si>
  <si>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</si>
  <si>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</si>
  <si>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</si>
  <si>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</si>
  <si>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</si>
  <si>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</si>
  <si>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</si>
  <si>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</si>
  <si>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</si>
  <si>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</si>
  <si>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</si>
  <si>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</si>
  <si>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</si>
  <si>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</si>
  <si>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</si>
  <si>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</si>
  <si>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</si>
  <si>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</si>
  <si>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</si>
  <si>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</si>
  <si>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</si>
  <si>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</si>
  <si>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</si>
  <si>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</si>
  <si>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</si>
  <si>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</si>
  <si>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</si>
  <si>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</si>
  <si>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</si>
  <si>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</si>
  <si>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</si>
  <si>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</si>
  <si>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</si>
  <si>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</si>
  <si>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</si>
  <si>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</si>
  <si>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</si>
  <si>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</si>
  <si>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</si>
  <si>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</si>
  <si>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</si>
  <si>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</si>
  <si>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</si>
  <si>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</si>
  <si>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</si>
  <si>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</si>
  <si>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</si>
  <si>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</si>
  <si>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</si>
  <si>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</si>
  <si>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</si>
  <si>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</si>
  <si>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</si>
  <si>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</si>
  <si>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</si>
  <si>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</si>
  <si>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</si>
  <si>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</si>
  <si>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</si>
  <si>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</si>
  <si>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</si>
  <si>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</si>
  <si>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</si>
  <si>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</si>
  <si>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</si>
  <si>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</si>
  <si>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</si>
  <si>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</si>
  <si>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</si>
  <si>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</si>
  <si>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</si>
  <si>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</si>
  <si>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</si>
  <si>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</si>
  <si>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</si>
  <si>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</si>
  <si>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</si>
  <si>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</si>
  <si>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</si>
  <si>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</si>
  <si>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</si>
  <si>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</si>
  <si>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</si>
  <si>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</si>
  <si>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</si>
  <si>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</si>
  <si>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</si>
  <si>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</si>
  <si>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</si>
  <si>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</si>
  <si>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</si>
  <si>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</si>
  <si>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</si>
  <si>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</si>
  <si>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</si>
  <si>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</si>
  <si>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</si>
  <si>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</si>
  <si>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</si>
  <si>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</si>
  <si>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</si>
  <si>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</si>
  <si>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</si>
  <si>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</si>
  <si>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</si>
  <si>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</si>
  <si>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</si>
  <si>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</si>
  <si>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</si>
  <si>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</si>
  <si>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</si>
  <si>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</si>
  <si>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</si>
  <si>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</si>
  <si>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</si>
  <si>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</si>
  <si>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</si>
  <si>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</si>
  <si>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</si>
  <si>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</si>
  <si>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</si>
  <si>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</si>
  <si>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</si>
  <si>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</si>
  <si>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</si>
  <si>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</si>
  <si>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</si>
  <si>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</si>
  <si>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</si>
  <si>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</si>
  <si>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</si>
  <si>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</si>
  <si>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</si>
  <si>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</si>
  <si>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</si>
  <si>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</si>
  <si>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</si>
  <si>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</si>
  <si>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</si>
  <si>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</si>
  <si>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</si>
  <si>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</si>
  <si>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</si>
  <si>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</si>
  <si>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</si>
  <si>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</si>
  <si>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</si>
  <si>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</si>
  <si>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</si>
  <si>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</si>
  <si>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</si>
  <si>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</si>
  <si>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</si>
  <si>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</si>
  <si>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</si>
  <si>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</si>
  <si>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</si>
  <si>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</si>
  <si>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</si>
  <si>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</si>
  <si>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</si>
  <si>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</si>
  <si>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</si>
  <si>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</si>
  <si>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</si>
  <si>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</si>
  <si>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</si>
  <si>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</si>
  <si>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</si>
  <si>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</si>
  <si>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</si>
  <si>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</si>
  <si>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</si>
  <si>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</si>
  <si>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</si>
  <si>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</si>
  <si>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</si>
  <si>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</si>
  <si>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</si>
  <si>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</si>
  <si>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</si>
  <si>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</si>
  <si>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</si>
  <si>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</si>
  <si>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</si>
  <si>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</si>
  <si>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</si>
  <si>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</si>
  <si>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</si>
  <si>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</si>
  <si>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</si>
  <si>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</si>
  <si>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</si>
  <si>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</si>
  <si>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</si>
  <si>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</si>
  <si>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</si>
  <si>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</si>
  <si>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</si>
  <si>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</si>
  <si>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</si>
  <si>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</si>
  <si>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</si>
  <si>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</si>
  <si>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</si>
  <si>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</si>
  <si>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</si>
  <si>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</si>
  <si>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</si>
  <si>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</si>
  <si>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</si>
  <si>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</si>
  <si>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</si>
  <si>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</si>
  <si>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</si>
  <si>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</si>
  <si>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</si>
  <si>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</si>
  <si>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</si>
  <si>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</si>
  <si>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</si>
  <si>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</si>
  <si>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</si>
  <si>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</si>
  <si>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</si>
  <si>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</si>
  <si>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</si>
  <si>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</si>
  <si>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</si>
  <si>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</si>
  <si>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</si>
  <si>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</si>
  <si>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</si>
  <si>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</si>
  <si>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</si>
  <si>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</si>
  <si>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</si>
  <si>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</si>
  <si>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</si>
  <si>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</si>
  <si>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</si>
  <si>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</si>
  <si>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</si>
  <si>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</si>
  <si>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</si>
  <si>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</si>
  <si>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</si>
  <si>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</si>
  <si>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</si>
  <si>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</si>
  <si>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</si>
  <si>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</si>
  <si>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</si>
  <si>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</si>
  <si>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</si>
  <si>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</si>
  <si>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</si>
  <si>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</si>
  <si>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</si>
  <si>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</si>
  <si>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</si>
  <si>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</si>
  <si>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</si>
  <si>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</si>
  <si>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</si>
  <si>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</si>
  <si>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</si>
  <si>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</si>
  <si>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</si>
  <si>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</si>
  <si>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</si>
  <si>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</si>
  <si>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</si>
  <si>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</si>
  <si>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</si>
  <si>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</si>
  <si>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</si>
  <si>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</si>
  <si>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</si>
  <si>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</si>
  <si>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</si>
  <si>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</si>
  <si>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</si>
  <si>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</si>
  <si>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</si>
  <si>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</si>
  <si>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</si>
  <si>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</si>
  <si>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</si>
  <si>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</si>
  <si>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</si>
  <si>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</si>
  <si>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</si>
  <si>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</si>
  <si>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</si>
  <si>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</si>
  <si>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</si>
  <si>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</si>
  <si>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</si>
  <si>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</si>
  <si>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</si>
  <si>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</si>
  <si>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</si>
  <si>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</si>
  <si>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</si>
  <si>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</si>
  <si>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</si>
  <si>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</si>
  <si>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</si>
  <si>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</si>
  <si>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</si>
  <si>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</si>
  <si>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</si>
  <si>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</si>
  <si>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</si>
  <si>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</si>
  <si>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</si>
  <si>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</si>
  <si>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</si>
  <si>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</si>
  <si>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</si>
  <si>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</si>
  <si>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</si>
  <si>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</si>
  <si>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</si>
  <si>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</si>
  <si>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</si>
  <si>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</si>
  <si>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</si>
  <si>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</si>
  <si>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</si>
  <si>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</si>
  <si>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</si>
  <si>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</si>
  <si>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</si>
  <si>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</si>
  <si>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</si>
  <si>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</si>
  <si>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</si>
  <si>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</si>
  <si>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</si>
  <si>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</si>
  <si>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</si>
  <si>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</si>
  <si>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</si>
  <si>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</si>
  <si>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</si>
  <si>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</si>
  <si>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</si>
  <si>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</si>
  <si>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</si>
  <si>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</si>
  <si>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</si>
  <si>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</si>
  <si>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</si>
  <si>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</si>
  <si>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</si>
  <si>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</si>
  <si>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</si>
  <si>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</si>
  <si>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</si>
  <si>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</si>
  <si>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</si>
  <si>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</si>
  <si>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</si>
  <si>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</si>
  <si>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</si>
  <si>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</si>
  <si>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</si>
  <si>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</si>
  <si>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</si>
  <si>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</si>
  <si>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</si>
  <si>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</si>
  <si>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</si>
  <si>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</si>
  <si>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</si>
  <si>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</si>
  <si>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</si>
  <si>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</si>
  <si>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</si>
  <si>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</si>
  <si>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</si>
  <si>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</si>
  <si>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</si>
  <si>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</si>
  <si>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</si>
  <si>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</si>
  <si>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</si>
  <si>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</si>
  <si>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</si>
  <si>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</si>
  <si>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</si>
  <si>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</si>
  <si>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</si>
  <si>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</si>
  <si>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</si>
  <si>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</si>
  <si>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</si>
  <si>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</si>
  <si>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</si>
  <si>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</si>
  <si>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</si>
  <si>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</si>
  <si>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</si>
  <si>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</si>
  <si>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</si>
  <si>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</si>
  <si>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</si>
  <si>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</si>
  <si>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</si>
  <si>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</si>
  <si>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</si>
  <si>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</si>
  <si>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</si>
  <si>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</si>
  <si>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</si>
  <si>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</si>
  <si>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</si>
  <si>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</si>
  <si>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</si>
  <si>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</si>
  <si>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</si>
  <si>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</si>
  <si>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</si>
  <si>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</si>
  <si>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</si>
  <si>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</si>
  <si>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</si>
  <si>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</si>
  <si>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</si>
  <si>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</si>
  <si>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</si>
  <si>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</si>
  <si>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</si>
  <si>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</si>
  <si>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</si>
  <si>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</si>
  <si>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</si>
  <si>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</si>
  <si>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</si>
  <si>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</si>
  <si>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</si>
  <si>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</si>
  <si>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</si>
  <si>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</si>
  <si>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</si>
  <si>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</si>
  <si>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</si>
  <si>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</si>
  <si>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</si>
  <si>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</si>
  <si>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</si>
  <si>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</si>
  <si>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</si>
  <si>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</si>
  <si>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</si>
  <si>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</si>
  <si>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</si>
  <si>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</si>
  <si>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</si>
  <si>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</si>
  <si>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</si>
  <si>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</si>
  <si>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</si>
  <si>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</si>
  <si>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</si>
  <si>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</si>
  <si>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</si>
  <si>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</si>
  <si>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</si>
  <si>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</si>
  <si>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</si>
  <si>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</si>
  <si>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</si>
  <si>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</si>
  <si>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</si>
  <si>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</si>
  <si>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</si>
  <si>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</si>
  <si>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</si>
  <si>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</si>
  <si>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</si>
  <si>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</si>
  <si>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</si>
  <si>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</si>
  <si>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</si>
  <si>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</si>
  <si>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</si>
  <si>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</si>
  <si>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</si>
  <si>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</si>
  <si>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</si>
  <si>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</si>
  <si>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</si>
  <si>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</si>
  <si>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</si>
  <si>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</si>
  <si>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</si>
  <si>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</si>
  <si>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</si>
  <si>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</si>
  <si>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</si>
  <si>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</si>
  <si>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</si>
  <si>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</si>
  <si>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</si>
  <si>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</si>
  <si>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</si>
  <si>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</si>
  <si>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</si>
  <si>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</si>
  <si>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</si>
  <si>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</si>
  <si>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</si>
  <si>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</si>
  <si>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</si>
  <si>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</si>
  <si>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</si>
  <si>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</si>
  <si>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</si>
  <si>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</si>
  <si>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</si>
  <si>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</si>
  <si>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</si>
  <si>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</si>
  <si>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</si>
  <si>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</si>
  <si>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</si>
  <si>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</si>
  <si>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</si>
  <si>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</si>
  <si>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</si>
  <si>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</si>
  <si>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</si>
  <si>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</si>
  <si>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</si>
  <si>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</si>
  <si>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</si>
  <si>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</si>
  <si>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</si>
  <si>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</si>
  <si>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</si>
  <si>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</si>
  <si>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</si>
  <si>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</si>
  <si>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</si>
  <si>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</si>
  <si>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</si>
  <si>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</si>
  <si>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</si>
  <si>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</si>
  <si>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</si>
  <si>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</si>
  <si>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</si>
  <si>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</si>
  <si>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</si>
  <si>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</si>
  <si>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</si>
  <si>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</si>
  <si>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</si>
  <si>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</si>
  <si>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</si>
  <si>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</si>
  <si>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</si>
  <si>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</si>
  <si>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</si>
  <si>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</si>
  <si>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</si>
  <si>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</si>
  <si>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</si>
  <si>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</si>
  <si>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</si>
  <si>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</si>
  <si>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</si>
  <si>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</si>
  <si>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</si>
  <si>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</si>
  <si>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</si>
  <si>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</si>
  <si>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</si>
  <si>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</si>
  <si>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</si>
  <si>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</si>
  <si>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</si>
  <si>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</si>
  <si>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</si>
  <si>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</si>
  <si>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</si>
  <si>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</si>
  <si>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</si>
  <si>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</si>
  <si>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</si>
  <si>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</si>
  <si>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</si>
  <si>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</si>
  <si>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</si>
  <si>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</si>
  <si>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</si>
  <si>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</si>
  <si>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</si>
  <si>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</si>
  <si>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</si>
  <si>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</si>
  <si>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</si>
  <si>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</si>
  <si>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</si>
  <si>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</si>
  <si>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</si>
  <si>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</si>
  <si>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</si>
  <si>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</si>
  <si>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</si>
  <si>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</si>
  <si>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</si>
  <si>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</si>
  <si>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</si>
  <si>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</si>
  <si>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</si>
  <si>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</si>
  <si>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</si>
  <si>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</si>
  <si>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</si>
  <si>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</si>
  <si>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</si>
  <si>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</si>
  <si>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</si>
  <si>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</si>
  <si>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</si>
  <si>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</si>
  <si>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</si>
  <si>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</si>
  <si>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</si>
  <si>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</si>
  <si>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</si>
  <si>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</si>
  <si>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</si>
  <si>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</si>
  <si>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</si>
  <si>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</si>
  <si>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</si>
  <si>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</si>
  <si>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</si>
  <si>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</si>
  <si>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</si>
  <si>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</si>
  <si>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</si>
  <si>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</si>
  <si>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</si>
  <si>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</si>
  <si>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</si>
  <si>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</si>
  <si>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</si>
  <si>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</si>
  <si>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</si>
  <si>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</si>
  <si>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</si>
  <si>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</si>
  <si>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</si>
  <si>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</si>
  <si>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</si>
  <si>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</si>
  <si>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</si>
  <si>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</si>
  <si>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</si>
  <si>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</si>
  <si>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</si>
  <si>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</si>
  <si>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</si>
  <si>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</si>
  <si>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</si>
  <si>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</si>
  <si>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</si>
  <si>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</si>
  <si>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</si>
  <si>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</si>
  <si>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</si>
  <si>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</si>
  <si>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</si>
  <si>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</si>
  <si>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</si>
  <si>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</si>
  <si>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</si>
  <si>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</si>
  <si>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</si>
  <si>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</si>
  <si>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</si>
  <si>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</si>
  <si>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</si>
  <si>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</si>
  <si>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</si>
  <si>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</si>
  <si>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</si>
  <si>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</si>
  <si>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</si>
  <si>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</si>
  <si>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</si>
  <si>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</si>
  <si>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</si>
  <si>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</si>
  <si>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</si>
  <si>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</si>
  <si>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</si>
  <si>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</si>
  <si>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</si>
  <si>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</si>
  <si>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</si>
  <si>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</si>
  <si>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</si>
  <si>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</si>
  <si>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</si>
  <si>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</si>
  <si>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</si>
  <si>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</si>
  <si>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</si>
  <si>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</si>
  <si>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</si>
  <si>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</si>
  <si>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</si>
  <si>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</si>
  <si>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</si>
  <si>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</si>
  <si>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</si>
  <si>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</si>
  <si>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</si>
  <si>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</si>
  <si>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</si>
  <si>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</si>
  <si>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</si>
  <si>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</si>
  <si>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</si>
  <si>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</si>
  <si>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</si>
  <si>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</si>
  <si>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</si>
  <si>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</si>
  <si>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</si>
  <si>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</si>
  <si>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</si>
  <si>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</si>
  <si>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</si>
  <si>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</si>
  <si>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</si>
  <si>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</si>
  <si>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</si>
  <si>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</si>
  <si>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</si>
  <si>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</si>
  <si>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</si>
  <si>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</si>
  <si>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</si>
  <si>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</si>
  <si>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</si>
  <si>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</si>
  <si>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</si>
  <si>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</si>
  <si>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</si>
  <si>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</si>
  <si>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</si>
  <si>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</si>
  <si>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</si>
  <si>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</si>
  <si>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</si>
  <si>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</si>
  <si>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</si>
  <si>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</si>
  <si>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</si>
  <si>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</si>
  <si>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</si>
  <si>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</si>
  <si>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</si>
  <si>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</si>
  <si>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</si>
  <si>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</si>
  <si>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</si>
  <si>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</si>
  <si>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</si>
  <si>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</si>
  <si>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</si>
  <si>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</si>
  <si>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</si>
  <si>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</si>
  <si>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</si>
  <si>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</si>
  <si>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</si>
  <si>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</si>
  <si>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</si>
  <si>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</si>
  <si>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</si>
  <si>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</si>
  <si>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</si>
  <si>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</si>
  <si>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</si>
  <si>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</si>
  <si>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</si>
  <si>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</si>
  <si>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</si>
  <si>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</si>
  <si>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</si>
  <si>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</si>
  <si>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</si>
  <si>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</si>
  <si>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</si>
  <si>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</si>
  <si>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</si>
  <si>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</si>
  <si>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</si>
  <si>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</si>
  <si>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</si>
  <si>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</si>
  <si>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</si>
  <si>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</si>
  <si>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</si>
  <si>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</si>
  <si>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</si>
  <si>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</si>
  <si>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</si>
  <si>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</si>
  <si>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</si>
  <si>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</si>
  <si>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</si>
  <si>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</si>
  <si>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</si>
  <si>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</si>
  <si>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</si>
  <si>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</si>
  <si>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</si>
  <si>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</si>
  <si>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</si>
  <si>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</si>
  <si>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</si>
  <si>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</si>
  <si>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</si>
  <si>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</si>
  <si>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</si>
  <si>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</si>
  <si>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</si>
  <si>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</si>
  <si>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</si>
  <si>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</si>
  <si>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</si>
  <si>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</si>
  <si>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</si>
  <si>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</si>
  <si>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</si>
  <si>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</si>
  <si>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</si>
  <si>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</si>
  <si>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</si>
  <si>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</si>
  <si>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</si>
  <si>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</si>
  <si>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</si>
  <si>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</si>
  <si>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</si>
  <si>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</si>
  <si>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</si>
  <si>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</si>
  <si>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</si>
  <si>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</si>
  <si>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</si>
  <si>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</si>
  <si>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</si>
  <si>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</si>
  <si>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</si>
  <si>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</si>
  <si>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</si>
  <si>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</si>
  <si>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</si>
  <si>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</si>
  <si>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</si>
  <si>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</si>
  <si>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</si>
  <si>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</si>
  <si>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</si>
  <si>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</si>
  <si>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</si>
  <si>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</si>
  <si>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</si>
  <si>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</si>
  <si>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</si>
  <si>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</si>
  <si>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</si>
  <si>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</si>
  <si>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</si>
  <si>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</si>
  <si>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</si>
  <si>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</si>
  <si>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</si>
  <si>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</si>
  <si>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</si>
  <si>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</si>
  <si>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</si>
  <si>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</si>
  <si>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</si>
  <si>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</si>
  <si>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</si>
  <si>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</si>
  <si>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</si>
  <si>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</si>
  <si>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</si>
  <si>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</si>
  <si>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</si>
  <si>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</si>
  <si>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</si>
  <si>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</si>
  <si>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</si>
  <si>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</si>
  <si>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</si>
  <si>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</si>
  <si>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</si>
  <si>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</si>
  <si>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</si>
  <si>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</si>
  <si>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</si>
  <si>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</si>
  <si>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</si>
  <si>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</si>
  <si>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</si>
  <si>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</si>
  <si>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</si>
  <si>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</si>
  <si>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</si>
  <si>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</si>
  <si>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</si>
  <si>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</si>
  <si>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</si>
  <si>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</si>
  <si>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</si>
  <si>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</si>
  <si>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</si>
  <si>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</si>
  <si>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</si>
  <si>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</si>
  <si>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</si>
  <si>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</si>
  <si>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</si>
  <si>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</si>
  <si>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</si>
  <si>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</si>
  <si>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</si>
  <si>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</si>
  <si>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</si>
  <si>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</si>
  <si>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</si>
  <si>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</si>
  <si>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</si>
  <si>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</si>
  <si>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</si>
  <si>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</si>
  <si>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</si>
  <si>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</si>
  <si>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</si>
  <si>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</si>
  <si>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</si>
  <si>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</si>
  <si>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</si>
  <si>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</si>
  <si>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</si>
  <si>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</si>
  <si>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</si>
  <si>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</si>
  <si>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</si>
  <si>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</si>
  <si>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</si>
  <si>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</si>
  <si>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</si>
  <si>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</si>
  <si>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</si>
  <si>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</si>
  <si>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</si>
  <si>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</si>
  <si>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</si>
  <si>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</si>
  <si>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</si>
  <si>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</si>
  <si>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</si>
  <si>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</si>
  <si>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</si>
  <si>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</si>
  <si>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</si>
  <si>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</si>
  <si>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</si>
  <si>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</si>
  <si>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</si>
  <si>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</si>
  <si>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</si>
  <si>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</si>
  <si>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</si>
  <si>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</si>
  <si>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</si>
  <si>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</si>
  <si>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</si>
  <si>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</si>
  <si>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</si>
  <si>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</si>
  <si>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</si>
  <si>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</si>
  <si>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</si>
  <si>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</si>
  <si>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</si>
  <si>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</si>
  <si>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</si>
  <si>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</si>
  <si>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</si>
  <si>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</si>
  <si>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</si>
  <si>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</si>
  <si>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</si>
  <si>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</si>
  <si>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</si>
  <si>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</si>
  <si>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</si>
  <si>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</si>
  <si>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</si>
  <si>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</si>
  <si>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</si>
  <si>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</si>
  <si>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</si>
  <si>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</si>
  <si>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</si>
  <si>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</si>
  <si>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</si>
  <si>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</si>
  <si>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</si>
  <si>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</si>
  <si>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</si>
  <si>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</si>
  <si>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</si>
  <si>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</si>
  <si>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</si>
  <si>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</si>
  <si>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</si>
  <si>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</si>
  <si>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</si>
  <si>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</si>
  <si>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</si>
  <si>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</si>
  <si>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</si>
  <si>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</si>
  <si>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</si>
  <si>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</si>
  <si>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</si>
  <si>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</si>
  <si>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</si>
  <si>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</si>
  <si>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</si>
  <si>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</si>
  <si>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</si>
  <si>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</si>
  <si>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</si>
  <si>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</si>
  <si>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</si>
  <si>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</si>
  <si>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</si>
  <si>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</si>
  <si>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</si>
  <si>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</si>
  <si>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</si>
  <si>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</si>
  <si>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</si>
  <si>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</si>
  <si>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</si>
  <si>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</si>
  <si>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</si>
  <si>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</si>
  <si>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</si>
  <si>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</si>
  <si>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</si>
  <si>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</si>
  <si>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</si>
  <si>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</si>
  <si>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</si>
  <si>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</si>
  <si>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</si>
  <si>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</si>
  <si>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</si>
  <si>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</si>
  <si>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</si>
  <si>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</si>
  <si>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</si>
  <si>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</si>
  <si>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</si>
  <si>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</si>
  <si>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</si>
  <si>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</si>
  <si>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</si>
  <si>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</si>
  <si>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</si>
  <si>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</si>
  <si>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</si>
  <si>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</si>
  <si>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</si>
  <si>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</si>
  <si>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</si>
  <si>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</si>
  <si>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</si>
  <si>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</si>
  <si>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</si>
  <si>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</si>
  <si>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</si>
  <si>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</si>
  <si>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</si>
  <si>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</si>
  <si>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</si>
  <si>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</si>
  <si>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</si>
  <si>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</si>
  <si>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</si>
  <si>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</si>
  <si>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</si>
  <si>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</si>
  <si>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</si>
  <si>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</si>
  <si>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</si>
  <si>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</si>
  <si>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</si>
  <si>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</si>
  <si>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</si>
  <si>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</si>
  <si>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</si>
  <si>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</si>
  <si>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</si>
  <si>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</si>
  <si>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</si>
  <si>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</si>
  <si>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</si>
  <si>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</si>
  <si>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</si>
  <si>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</si>
  <si>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</si>
  <si>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</si>
  <si>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</si>
  <si>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</si>
  <si>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</si>
  <si>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</si>
  <si>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</si>
  <si>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</si>
  <si>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</si>
  <si>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</si>
  <si>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</si>
  <si>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</si>
  <si>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</si>
  <si>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</si>
  <si>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</si>
  <si>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</si>
  <si>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</si>
  <si>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</si>
  <si>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</si>
  <si>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</si>
  <si>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</si>
  <si>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</si>
  <si>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</si>
  <si>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</si>
  <si>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</si>
  <si>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</si>
  <si>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</si>
  <si>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</si>
  <si>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</si>
  <si>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</si>
  <si>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</si>
  <si>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</si>
  <si>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</si>
  <si>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</si>
  <si>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</si>
  <si>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</si>
  <si>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</si>
  <si>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</si>
  <si>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</si>
  <si>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</si>
  <si>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</si>
  <si>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</si>
  <si>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</si>
  <si>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</si>
  <si>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</si>
  <si>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</si>
  <si>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</si>
  <si>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</si>
  <si>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</si>
  <si>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</si>
  <si>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</si>
  <si>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</si>
  <si>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</si>
  <si>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</si>
  <si>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</si>
  <si>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</si>
  <si>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</si>
  <si>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</si>
  <si>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</si>
  <si>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</si>
  <si>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</si>
  <si>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</si>
  <si>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</si>
  <si>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</si>
  <si>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</si>
  <si>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</si>
  <si>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</si>
  <si>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</si>
  <si>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</si>
  <si>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</si>
  <si>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</si>
  <si>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</si>
  <si>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</si>
  <si>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</si>
  <si>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</si>
  <si>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</si>
  <si>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</si>
  <si>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</si>
  <si>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</si>
  <si>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</si>
  <si>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</si>
  <si>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</si>
  <si>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</si>
  <si>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</si>
  <si>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</si>
  <si>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</si>
  <si>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</si>
  <si>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</si>
  <si>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</si>
  <si>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</si>
  <si>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</si>
  <si>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</si>
  <si>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</si>
  <si>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</si>
  <si>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</si>
  <si>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</si>
  <si>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</si>
  <si>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</si>
  <si>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</si>
  <si>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</si>
  <si>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</si>
  <si>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</si>
  <si>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</si>
  <si>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</si>
  <si>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</si>
  <si>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</si>
  <si>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</si>
  <si>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</si>
  <si>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</si>
  <si>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</si>
  <si>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</si>
  <si>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</si>
  <si>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</si>
  <si>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</si>
  <si>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</si>
  <si>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</si>
  <si>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</si>
  <si>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</si>
  <si>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</si>
  <si>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</si>
  <si>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</si>
  <si>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</si>
  <si>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</si>
  <si>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</si>
  <si>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</si>
  <si>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</si>
  <si>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</si>
  <si>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</si>
  <si>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</si>
  <si>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</si>
  <si>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</si>
  <si>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</si>
  <si>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</si>
  <si>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</si>
  <si>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</si>
  <si>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</si>
  <si>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</si>
  <si>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</si>
  <si>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</si>
  <si>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</si>
  <si>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</si>
  <si>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</si>
  <si>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</si>
  <si>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</si>
  <si>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</si>
  <si>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</si>
  <si>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</si>
  <si>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</si>
  <si>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</si>
  <si>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</si>
  <si>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</si>
  <si>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</si>
  <si>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</si>
  <si>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</si>
  <si>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</si>
  <si>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</si>
  <si>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</si>
  <si>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</si>
  <si>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</si>
  <si>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</si>
  <si>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</si>
  <si>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</si>
  <si>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</si>
  <si>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</si>
  <si>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</si>
  <si>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</si>
  <si>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</si>
  <si>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</si>
  <si>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</si>
  <si>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</si>
  <si>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</si>
  <si>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</si>
  <si>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</si>
  <si>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</si>
  <si>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</si>
  <si>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</si>
  <si>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</si>
  <si>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</si>
  <si>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</si>
  <si>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</si>
  <si>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</si>
  <si>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</si>
  <si>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</si>
  <si>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</si>
  <si>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</si>
  <si>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</si>
  <si>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</si>
  <si>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</si>
  <si>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</si>
  <si>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</si>
  <si>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</si>
  <si>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</si>
  <si>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</si>
  <si>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</si>
  <si>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</si>
  <si>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</si>
  <si>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</si>
  <si>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</si>
  <si>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</si>
  <si>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</si>
  <si>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</si>
  <si>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</si>
  <si>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</si>
  <si>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</si>
  <si>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</si>
  <si>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</si>
  <si>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</si>
  <si>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</si>
  <si>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</si>
  <si>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</si>
  <si>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</si>
  <si>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</si>
  <si>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</si>
  <si>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</si>
  <si>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</si>
  <si>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</si>
  <si>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</si>
  <si>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</si>
  <si>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</si>
  <si>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</si>
  <si>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</si>
  <si>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</si>
  <si>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</si>
  <si>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</si>
  <si>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</si>
  <si>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</si>
  <si>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</si>
  <si>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</si>
  <si>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</si>
  <si>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</si>
  <si>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</si>
  <si>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</si>
  <si>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</si>
  <si>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</si>
  <si>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</si>
  <si>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</si>
  <si>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</si>
  <si>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</si>
  <si>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</si>
  <si>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</si>
  <si>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</si>
  <si>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</si>
  <si>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</si>
  <si>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</si>
  <si>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</si>
  <si>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</si>
  <si>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</si>
  <si>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</si>
  <si>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</si>
  <si>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</si>
  <si>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</si>
  <si>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</si>
  <si>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</si>
  <si>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</si>
  <si>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</si>
  <si>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</si>
  <si>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</si>
  <si>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</si>
  <si>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</si>
  <si>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</si>
  <si>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</si>
  <si>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</si>
  <si>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</si>
  <si>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</si>
  <si>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</si>
  <si>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</si>
  <si>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</si>
  <si>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</si>
  <si>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</si>
  <si>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</si>
  <si>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</si>
  <si>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</si>
  <si>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</si>
  <si>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</si>
  <si>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</si>
  <si>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</si>
  <si>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</si>
  <si>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</si>
  <si>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</si>
  <si>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</si>
  <si>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</si>
  <si>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</si>
  <si>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</si>
  <si>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</si>
  <si>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</si>
  <si>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</si>
  <si>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</si>
  <si>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</si>
  <si>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</si>
  <si>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</si>
  <si>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</si>
  <si>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</si>
  <si>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</si>
  <si>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</si>
  <si>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</si>
  <si>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</si>
  <si>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</si>
  <si>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</si>
  <si>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</si>
  <si>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</si>
  <si>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</si>
  <si>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</si>
  <si>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</si>
  <si>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</si>
  <si>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</si>
  <si>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</si>
  <si>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</si>
  <si>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</si>
  <si>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</si>
  <si>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</si>
  <si>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</si>
  <si>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</si>
  <si>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</si>
  <si>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</si>
  <si>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</si>
  <si>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</si>
  <si>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</si>
  <si>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</si>
  <si>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</si>
  <si>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</si>
  <si>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</si>
  <si>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</si>
  <si>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</si>
  <si>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</si>
  <si>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</si>
  <si>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</si>
  <si>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</si>
  <si>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</si>
  <si>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</si>
  <si>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</si>
  <si>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</si>
  <si>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</si>
  <si>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</si>
  <si>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</si>
  <si>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</si>
  <si>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</si>
  <si>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</si>
  <si>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</si>
  <si>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</si>
  <si>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</si>
  <si>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</si>
  <si>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</si>
  <si>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</si>
  <si>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</si>
  <si>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</si>
  <si>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</si>
  <si>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</si>
  <si>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</si>
  <si>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</si>
  <si>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</si>
  <si>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</si>
  <si>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</si>
  <si>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</si>
  <si>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</si>
  <si>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</si>
  <si>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</si>
  <si>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</si>
  <si>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</si>
  <si>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</si>
  <si>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</si>
  <si>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</si>
  <si>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</si>
  <si>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</si>
  <si>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</si>
  <si>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</si>
  <si>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</si>
  <si>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</si>
  <si>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</si>
  <si>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</si>
  <si>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</si>
  <si>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</si>
  <si>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</si>
  <si>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</si>
  <si>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</si>
  <si>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</si>
  <si>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</si>
  <si>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</si>
  <si>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</si>
  <si>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</si>
  <si>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</si>
  <si>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</si>
  <si>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</si>
  <si>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</si>
  <si>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</si>
  <si>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</si>
  <si>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</si>
  <si>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</si>
  <si>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</si>
  <si>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</si>
  <si>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</si>
  <si>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</si>
  <si>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</si>
  <si>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</si>
  <si>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</si>
  <si>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</si>
  <si>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</si>
  <si>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</si>
  <si>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</si>
  <si>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</si>
  <si>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</si>
  <si>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</si>
  <si>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</si>
  <si>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</si>
  <si>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</si>
  <si>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</si>
  <si>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</si>
  <si>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</si>
  <si>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</si>
  <si>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</si>
  <si>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</si>
  <si>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</si>
  <si>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</si>
  <si>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</si>
  <si>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</si>
  <si>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</si>
  <si>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</si>
  <si>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</si>
  <si>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</si>
  <si>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</si>
  <si>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</si>
  <si>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</si>
  <si>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</si>
  <si>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</si>
  <si>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</si>
  <si>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</si>
  <si>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</si>
  <si>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</si>
  <si>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</si>
  <si>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</si>
  <si>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</si>
  <si>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</si>
  <si>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</si>
  <si>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</si>
  <si>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</si>
  <si>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</si>
  <si>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</si>
  <si>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</si>
  <si>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</si>
  <si>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</si>
  <si>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</si>
  <si>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</si>
  <si>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</si>
  <si>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</si>
  <si>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</si>
  <si>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</si>
  <si>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</si>
  <si>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</si>
  <si>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</si>
  <si>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</si>
  <si>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</si>
  <si>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</si>
  <si>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</si>
  <si>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</si>
  <si>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</si>
  <si>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</si>
  <si>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</si>
  <si>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</si>
  <si>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</si>
  <si>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</si>
  <si>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</si>
  <si>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</si>
  <si>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</si>
  <si>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</si>
  <si>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</si>
  <si>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</si>
  <si>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</si>
  <si>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</si>
  <si>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</si>
  <si>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</si>
  <si>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</si>
  <si>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</si>
  <si>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</si>
  <si>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</si>
  <si>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</si>
  <si>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</si>
  <si>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</si>
  <si>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</si>
  <si>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</si>
  <si>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</si>
  <si>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</si>
  <si>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</si>
  <si>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</si>
  <si>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</si>
  <si>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</si>
  <si>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</si>
  <si>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</si>
  <si>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</si>
  <si>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</si>
  <si>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</si>
  <si>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</si>
  <si>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</si>
  <si>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</si>
  <si>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</si>
  <si>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</si>
  <si>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</si>
  <si>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</si>
  <si>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</si>
  <si>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</si>
  <si>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</si>
  <si>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</si>
  <si>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</si>
  <si>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</si>
  <si>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</si>
  <si>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</si>
  <si>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</si>
  <si>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</si>
  <si>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</si>
  <si>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</si>
  <si>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</si>
  <si>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</si>
  <si>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</si>
  <si>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</si>
  <si>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</si>
  <si>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</si>
  <si>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</si>
  <si>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</si>
  <si>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</si>
  <si>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</si>
  <si>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</si>
  <si>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</si>
  <si>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</si>
  <si>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</si>
  <si>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</si>
  <si>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</si>
  <si>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</si>
  <si>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</si>
  <si>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</si>
  <si>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</si>
  <si>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</si>
  <si>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</si>
  <si>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</si>
  <si>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</si>
  <si>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</si>
  <si>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</si>
  <si>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</si>
  <si>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</si>
  <si>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</si>
  <si>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</si>
  <si>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</si>
  <si>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</si>
  <si>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</si>
  <si>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</si>
  <si>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</si>
  <si>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</si>
  <si>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</si>
  <si>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</si>
  <si>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</si>
  <si>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</si>
  <si>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</si>
  <si>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</si>
  <si>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</si>
  <si>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</si>
  <si>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</si>
  <si>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</si>
  <si>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</si>
  <si>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</si>
  <si>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</si>
  <si>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</si>
  <si>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</si>
  <si>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</si>
  <si>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</si>
  <si>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</si>
  <si>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</si>
  <si>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</si>
  <si>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</si>
  <si>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</si>
  <si>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</si>
  <si>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</si>
  <si>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</si>
  <si>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</si>
  <si>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</si>
  <si>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</si>
  <si>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</si>
  <si>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</si>
  <si>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</si>
  <si>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</si>
  <si>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</si>
  <si>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</si>
  <si>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</si>
  <si>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</si>
  <si>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</si>
  <si>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</si>
  <si>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</si>
  <si>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</si>
  <si>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</si>
  <si>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</si>
  <si>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</si>
  <si>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</si>
  <si>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</si>
  <si>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</si>
  <si>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</si>
  <si>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</si>
  <si>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</si>
  <si>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</si>
  <si>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</si>
  <si>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</si>
  <si>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</si>
  <si>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</si>
  <si>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</si>
  <si>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</si>
  <si>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</si>
  <si>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</si>
  <si>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</si>
  <si>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</si>
  <si>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</si>
  <si>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</si>
  <si>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</si>
  <si>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</si>
  <si>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</si>
  <si>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</si>
  <si>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</si>
  <si>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</si>
  <si>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</si>
  <si>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</si>
  <si>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</si>
  <si>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</si>
  <si>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</si>
  <si>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</si>
  <si>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</si>
  <si>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</si>
  <si>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</si>
  <si>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</si>
  <si>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</si>
  <si>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</si>
  <si>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</si>
  <si>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</si>
  <si>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</si>
  <si>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</si>
  <si>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</si>
  <si>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</si>
  <si>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</si>
  <si>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</si>
  <si>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</si>
  <si>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</si>
  <si>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</si>
  <si>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</si>
  <si>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</si>
  <si>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</si>
  <si>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</si>
  <si>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</si>
  <si>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</si>
  <si>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</si>
  <si>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</si>
  <si>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</si>
  <si>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</si>
  <si>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</si>
  <si>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</si>
  <si>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</si>
  <si>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</si>
  <si>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</si>
  <si>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</si>
  <si>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</si>
  <si>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</si>
  <si>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</si>
  <si>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</si>
  <si>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</si>
  <si>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</si>
  <si>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</si>
  <si>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</si>
  <si>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</si>
  <si>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</si>
  <si>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</si>
  <si>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</si>
  <si>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</si>
  <si>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</si>
  <si>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</si>
  <si>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</si>
  <si>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</si>
  <si>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</si>
  <si>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</si>
  <si>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</si>
  <si>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</si>
  <si>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</si>
  <si>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</si>
  <si>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</si>
  <si>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</si>
  <si>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</si>
  <si>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</si>
  <si>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</si>
  <si>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</si>
  <si>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</si>
  <si>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</si>
  <si>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</si>
  <si>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</si>
  <si>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</si>
  <si>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</si>
  <si>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</si>
  <si>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</si>
  <si>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</si>
  <si>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</si>
  <si>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</si>
  <si>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</si>
  <si>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</si>
  <si>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</si>
  <si>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</si>
  <si>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</si>
  <si>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</si>
  <si>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</si>
  <si>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</si>
  <si>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</si>
  <si>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</si>
  <si>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</si>
  <si>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</si>
  <si>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</si>
  <si>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</si>
  <si>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</si>
  <si>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</si>
  <si>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</si>
  <si>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</si>
  <si>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</si>
  <si>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</si>
  <si>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</si>
  <si>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</si>
  <si>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</si>
  <si>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</si>
  <si>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</si>
  <si>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</si>
  <si>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</si>
  <si>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</si>
  <si>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</si>
  <si>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</si>
  <si>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</si>
  <si>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</si>
  <si>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</si>
  <si>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</si>
  <si>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</si>
  <si>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</si>
  <si>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</si>
  <si>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</si>
  <si>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</si>
  <si>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</si>
  <si>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</si>
  <si>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</si>
  <si>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</si>
  <si>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</si>
  <si>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</si>
  <si>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</si>
  <si>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</si>
  <si>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</si>
  <si>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</si>
  <si>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</si>
  <si>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</si>
  <si>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</si>
  <si>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</si>
  <si>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</si>
  <si>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</si>
  <si>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</si>
  <si>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</si>
  <si>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</si>
  <si>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</si>
  <si>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</si>
  <si>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</si>
  <si>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</si>
  <si>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</si>
  <si>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</si>
  <si>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</si>
  <si>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</si>
  <si>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</si>
  <si>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</si>
  <si>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</si>
  <si>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</si>
  <si>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</si>
  <si>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</si>
  <si>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</si>
  <si>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</si>
  <si>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</si>
  <si>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</si>
  <si>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</si>
  <si>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</si>
  <si>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</si>
  <si>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</si>
  <si>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</si>
  <si>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</si>
  <si>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</si>
  <si>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</si>
  <si>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</si>
  <si>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</si>
  <si>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</si>
  <si>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</si>
  <si>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</si>
  <si>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</si>
  <si>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</si>
  <si>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</si>
  <si>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</si>
  <si>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</si>
  <si>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</si>
  <si>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</si>
  <si>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</si>
  <si>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</si>
  <si>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</si>
  <si>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</si>
  <si>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</si>
  <si>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</si>
  <si>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</si>
  <si>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</si>
  <si>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</si>
  <si>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</si>
  <si>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</si>
  <si>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</si>
  <si>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</si>
  <si>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</si>
  <si>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</si>
  <si>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</si>
  <si>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</si>
  <si>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</si>
  <si>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</si>
  <si>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</si>
  <si>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</si>
  <si>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</si>
  <si>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</si>
  <si>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</si>
  <si>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</si>
  <si>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</si>
  <si>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</si>
  <si>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</si>
  <si>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</si>
  <si>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</si>
  <si>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</si>
  <si>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</si>
  <si>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</si>
  <si>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</si>
  <si>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</si>
  <si>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</si>
  <si>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</si>
  <si>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</si>
  <si>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</si>
  <si>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</si>
  <si>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</si>
  <si>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</si>
  <si>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</si>
  <si>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</si>
  <si>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</si>
  <si>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</si>
  <si>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</si>
  <si>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</si>
  <si>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</si>
  <si>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</si>
  <si>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</si>
  <si>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</si>
  <si>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</si>
  <si>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</si>
  <si>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</si>
  <si>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</si>
  <si>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</si>
  <si>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</si>
  <si>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</si>
  <si>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</si>
  <si>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</si>
  <si>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</si>
  <si>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</si>
  <si>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</si>
  <si>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</si>
  <si>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</si>
  <si>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</si>
  <si>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</si>
  <si>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</si>
  <si>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</si>
  <si>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</si>
  <si>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</si>
  <si>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</si>
  <si>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</si>
  <si>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</si>
  <si>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</si>
  <si>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</si>
  <si>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</si>
  <si>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</si>
  <si>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</si>
  <si>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</si>
  <si>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</si>
  <si>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</si>
  <si>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</si>
  <si>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</si>
  <si>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</si>
  <si>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</si>
  <si>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</si>
  <si>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</si>
  <si>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</si>
  <si>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</si>
  <si>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</si>
  <si>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</si>
  <si>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</si>
  <si>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</si>
  <si>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</si>
  <si>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</si>
  <si>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</si>
  <si>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</si>
  <si>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</si>
  <si>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</si>
  <si>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</si>
  <si>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</si>
  <si>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</si>
  <si>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</si>
  <si>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</si>
  <si>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</si>
  <si>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</si>
  <si>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</si>
  <si>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</si>
  <si>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</si>
  <si>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</si>
  <si>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</si>
  <si>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</si>
  <si>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</si>
  <si>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</si>
  <si>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</si>
  <si>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</si>
  <si>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</si>
  <si>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</si>
  <si>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</si>
  <si>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</si>
  <si>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</si>
  <si>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</si>
  <si>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</si>
  <si>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</si>
  <si>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</si>
  <si>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</si>
  <si>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</si>
  <si>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</si>
  <si>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</si>
  <si>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</si>
  <si>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</si>
  <si>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</si>
  <si>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</si>
  <si>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</si>
  <si>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</si>
  <si>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</si>
  <si>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</si>
  <si>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</si>
  <si>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</si>
  <si>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</si>
  <si>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</si>
  <si>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</si>
  <si>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</si>
  <si>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</si>
  <si>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</si>
  <si>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</si>
  <si>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</si>
  <si>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</si>
  <si>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</si>
  <si>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</si>
  <si>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</si>
  <si>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</si>
  <si>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</si>
  <si>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</si>
  <si>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</si>
  <si>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</si>
  <si>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</si>
  <si>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</si>
  <si>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</si>
  <si>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</si>
  <si>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</si>
  <si>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</si>
  <si>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</si>
  <si>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</si>
  <si>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</si>
  <si>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</si>
  <si>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</si>
  <si>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</si>
  <si>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</si>
  <si>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</si>
  <si>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</si>
  <si>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</si>
  <si>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</si>
  <si>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</si>
  <si>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</si>
  <si>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</si>
  <si>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</si>
  <si>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</si>
  <si>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</si>
  <si>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</si>
  <si>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</si>
  <si>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</si>
  <si>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</si>
  <si>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</si>
  <si>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</si>
  <si>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</si>
  <si>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</si>
  <si>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</si>
  <si>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</si>
  <si>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</si>
  <si>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</si>
  <si>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</si>
  <si>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</si>
  <si>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</si>
  <si>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</si>
  <si>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</si>
  <si>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</si>
  <si>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</si>
  <si>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</si>
  <si>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</si>
  <si>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</si>
  <si>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</si>
  <si>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</si>
  <si>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</si>
  <si>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</si>
  <si>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</si>
  <si>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</si>
  <si>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</si>
  <si>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</si>
  <si>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</si>
  <si>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</si>
  <si>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</si>
  <si>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</si>
  <si>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</si>
  <si>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</si>
  <si>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</si>
  <si>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</si>
  <si>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</si>
  <si>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</si>
  <si>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</si>
  <si>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</si>
  <si>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</si>
  <si>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</si>
  <si>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</si>
  <si>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</si>
  <si>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</si>
  <si>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</si>
  <si>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</si>
  <si>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</si>
  <si>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</si>
  <si>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</si>
  <si>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</si>
  <si>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</si>
  <si>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</si>
  <si>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</si>
  <si>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</si>
  <si>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</si>
  <si>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</si>
  <si>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</si>
  <si>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</si>
  <si>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</si>
  <si>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</si>
  <si>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</si>
  <si>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</si>
  <si>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</si>
  <si>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</si>
  <si>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</si>
  <si>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</si>
  <si>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</si>
  <si>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</si>
  <si>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</si>
  <si>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</si>
  <si>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</si>
  <si>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</si>
  <si>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</si>
  <si>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</si>
  <si>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</si>
  <si>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</si>
  <si>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</si>
  <si>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</si>
  <si>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</si>
  <si>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</si>
  <si>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</si>
  <si>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</si>
  <si>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</si>
  <si>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</si>
  <si>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</si>
  <si>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</si>
  <si>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</si>
  <si>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</si>
  <si>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</si>
  <si>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</si>
  <si>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</si>
  <si>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</si>
  <si>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</si>
  <si>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</si>
  <si>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</si>
  <si>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</si>
  <si>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</si>
  <si>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</si>
  <si>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</si>
  <si>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</si>
  <si>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</si>
  <si>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</si>
  <si>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</si>
  <si>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</si>
  <si>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</si>
  <si>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</si>
  <si>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</si>
  <si>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</si>
  <si>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</si>
  <si>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</si>
  <si>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</si>
  <si>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</si>
  <si>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</si>
  <si>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</si>
  <si>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</si>
  <si>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</si>
  <si>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</si>
  <si>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</si>
  <si>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</si>
  <si>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</si>
  <si>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</si>
  <si>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</si>
  <si>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</si>
  <si>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</si>
  <si>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</si>
  <si>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</si>
  <si>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</si>
  <si>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</si>
  <si>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</si>
  <si>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</si>
  <si>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</si>
  <si>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</si>
  <si>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</si>
  <si>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</si>
  <si>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</si>
  <si>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</si>
  <si>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</si>
  <si>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</si>
  <si>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</si>
  <si>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</si>
  <si>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</si>
  <si>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</si>
  <si>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</si>
  <si>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</si>
  <si>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</si>
  <si>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</si>
  <si>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</si>
  <si>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</si>
  <si>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</si>
  <si>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</si>
  <si>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</si>
  <si>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</si>
  <si>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</si>
  <si>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</si>
  <si>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</si>
  <si>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</si>
  <si>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</si>
  <si>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</si>
  <si>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</si>
  <si>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</si>
  <si>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</si>
  <si>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</si>
  <si>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</si>
  <si>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</si>
  <si>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</si>
  <si>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</si>
  <si>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</si>
  <si>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</si>
  <si>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</si>
  <si>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</si>
  <si>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</si>
  <si>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</si>
  <si>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</si>
  <si>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</si>
  <si>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</si>
  <si>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</si>
  <si>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</si>
  <si>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</si>
  <si>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</si>
  <si>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</si>
  <si>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</si>
  <si>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</si>
  <si>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</si>
  <si>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</si>
  <si>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</si>
  <si>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</si>
  <si>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</si>
  <si>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</si>
  <si>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</si>
  <si>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</si>
  <si>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</si>
  <si>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</si>
  <si>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</si>
  <si>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</si>
  <si>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</si>
  <si>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</si>
  <si>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</si>
  <si>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</si>
  <si>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</si>
  <si>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</si>
  <si>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</si>
  <si>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</si>
  <si>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</si>
  <si>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</si>
  <si>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</si>
  <si>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</si>
  <si>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</si>
  <si>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</si>
  <si>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</si>
  <si>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</si>
  <si>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</si>
  <si>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</si>
  <si>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</si>
  <si>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</si>
  <si>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</si>
  <si>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</si>
  <si>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</si>
  <si>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</si>
  <si>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</si>
  <si>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</si>
  <si>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</si>
  <si>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</si>
  <si>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</si>
  <si>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</si>
  <si>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</si>
  <si>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</si>
  <si>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</si>
  <si>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</si>
  <si>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</si>
  <si>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</si>
  <si>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</si>
  <si>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</si>
  <si>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</si>
  <si>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</si>
  <si>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</si>
  <si>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</si>
  <si>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</si>
  <si>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</si>
  <si>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</si>
  <si>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</si>
  <si>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</si>
  <si>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</si>
  <si>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</si>
  <si>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</si>
  <si>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</si>
  <si>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</si>
  <si>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</si>
  <si>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</si>
  <si>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</si>
  <si>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</si>
  <si>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</si>
  <si>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</si>
  <si>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</si>
  <si>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</si>
  <si>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</si>
  <si>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</si>
  <si>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</si>
  <si>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</si>
  <si>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</si>
  <si>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</si>
  <si>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</si>
  <si>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</si>
  <si>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</si>
  <si>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</si>
  <si>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</si>
  <si>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</si>
  <si>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</si>
  <si>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</si>
  <si>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</si>
  <si>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</si>
  <si>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</si>
  <si>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</si>
  <si>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</si>
  <si>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</si>
  <si>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</si>
  <si>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</si>
  <si>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</si>
  <si>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</si>
  <si>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</si>
  <si>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</si>
  <si>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</si>
  <si>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</si>
  <si>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</si>
  <si>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</si>
  <si>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</si>
  <si>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</si>
  <si>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</si>
  <si>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</si>
  <si>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</si>
  <si>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</si>
  <si>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</si>
  <si>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</si>
  <si>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</si>
  <si>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</si>
  <si>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</si>
  <si>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</si>
  <si>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</si>
  <si>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</si>
  <si>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</si>
  <si>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</si>
  <si>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</si>
  <si>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</si>
  <si>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</si>
  <si>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</si>
  <si>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</si>
  <si>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</si>
  <si>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</si>
  <si>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</si>
  <si>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</si>
  <si>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</si>
  <si>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</si>
  <si>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</si>
  <si>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</si>
  <si>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</si>
  <si>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</si>
  <si>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</si>
  <si>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</si>
  <si>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</si>
  <si>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</si>
  <si>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</si>
  <si>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</si>
  <si>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</si>
  <si>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</si>
  <si>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</si>
  <si>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</si>
  <si>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</si>
  <si>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</si>
  <si>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</si>
  <si>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</si>
  <si>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</si>
  <si>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</si>
  <si>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</si>
  <si>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</si>
  <si>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</si>
  <si>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</si>
  <si>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</si>
  <si>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</si>
  <si>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</si>
  <si>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</si>
  <si>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</si>
  <si>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</si>
  <si>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</si>
  <si>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</si>
  <si>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</si>
  <si>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</si>
  <si>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</si>
  <si>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</si>
  <si>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</si>
  <si>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</si>
  <si>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</si>
  <si>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</si>
  <si>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</si>
  <si>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</si>
  <si>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</si>
  <si>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</si>
  <si>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</si>
  <si>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</si>
  <si>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</si>
  <si>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</si>
  <si>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</si>
  <si>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</si>
  <si>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</si>
  <si>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</si>
  <si>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</si>
  <si>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</si>
  <si>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</si>
  <si>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</si>
  <si>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</si>
  <si>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</si>
  <si>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</si>
  <si>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</si>
  <si>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</si>
  <si>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</si>
  <si>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</si>
  <si>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</si>
  <si>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</si>
  <si>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</si>
  <si>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</si>
  <si>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</si>
  <si>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</si>
  <si>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</si>
  <si>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</si>
  <si>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</si>
  <si>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</si>
  <si>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</si>
  <si>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</si>
  <si>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</si>
  <si>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</si>
  <si>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</si>
  <si>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</si>
  <si>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</si>
  <si>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</si>
  <si>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</si>
  <si>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</si>
  <si>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</si>
  <si>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</si>
  <si>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</si>
  <si>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</si>
  <si>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</si>
  <si>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</si>
  <si>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</si>
  <si>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</si>
  <si>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</si>
  <si>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</si>
  <si>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</si>
  <si>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</si>
  <si>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</si>
  <si>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</si>
  <si>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</si>
  <si>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</si>
  <si>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</si>
  <si>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</si>
  <si>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</si>
  <si>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</si>
  <si>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</si>
  <si>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</si>
  <si>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</si>
  <si>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</si>
  <si>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</si>
  <si>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</si>
  <si>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</si>
  <si>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</si>
  <si>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</si>
  <si>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</si>
  <si>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</si>
  <si>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</si>
  <si>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</si>
  <si>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</si>
  <si>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</si>
  <si>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</si>
  <si>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</si>
  <si>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</si>
  <si>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</si>
  <si>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</si>
  <si>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</si>
  <si>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</si>
  <si>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</si>
  <si>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</si>
  <si>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</si>
  <si>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</si>
  <si>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</si>
  <si>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</si>
  <si>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</si>
  <si>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</si>
  <si>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</si>
  <si>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</si>
  <si>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</si>
  <si>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</si>
  <si>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</si>
  <si>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</si>
  <si>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</si>
  <si>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</si>
  <si>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</si>
  <si>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</si>
  <si>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</si>
  <si>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</si>
  <si>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</si>
  <si>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</si>
  <si>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</si>
  <si>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</si>
  <si>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</si>
  <si>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</si>
  <si>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</si>
  <si>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</si>
  <si>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</si>
  <si>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</si>
  <si>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</si>
  <si>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</si>
  <si>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</si>
  <si>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</si>
  <si>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</si>
  <si>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</si>
  <si>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</si>
  <si>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</si>
  <si>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</si>
  <si>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</si>
  <si>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</si>
  <si>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</si>
  <si>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</si>
  <si>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</si>
  <si>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</si>
  <si>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</si>
  <si>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</si>
  <si>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</si>
  <si>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</si>
  <si>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</si>
  <si>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</si>
  <si>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</si>
  <si>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</si>
  <si>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</si>
  <si>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</si>
  <si>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</si>
  <si>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</si>
  <si>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</si>
  <si>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</si>
  <si>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</si>
  <si>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</si>
  <si>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</si>
  <si>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</si>
  <si>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</si>
  <si>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</si>
  <si>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</si>
  <si>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</si>
  <si>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</si>
  <si>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</si>
  <si>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</si>
  <si>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</si>
  <si>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</si>
  <si>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</si>
  <si>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</si>
  <si>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</si>
  <si>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</si>
  <si>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</si>
  <si>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</si>
  <si>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</si>
  <si>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</si>
  <si>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</si>
  <si>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</si>
  <si>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</si>
  <si>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</si>
  <si>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</si>
  <si>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</si>
  <si>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</si>
  <si>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</si>
  <si>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</si>
  <si>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</si>
  <si>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</si>
  <si>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</si>
  <si>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</si>
  <si>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</si>
  <si>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</si>
  <si>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</si>
  <si>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</si>
  <si>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</si>
  <si>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</si>
  <si>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</si>
  <si>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</si>
  <si>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</si>
  <si>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</si>
  <si>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</si>
  <si>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</si>
  <si>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</si>
  <si>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</si>
  <si>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</si>
  <si>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</si>
  <si>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</si>
  <si>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</si>
  <si>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</si>
  <si>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</si>
  <si>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</si>
  <si>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</si>
  <si>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</si>
  <si>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</si>
  <si>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</si>
  <si>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</si>
  <si>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</si>
  <si>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</si>
  <si>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</si>
  <si>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</si>
  <si>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</si>
  <si>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</si>
  <si>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</si>
  <si>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</si>
  <si>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</si>
  <si>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</si>
  <si>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</si>
  <si>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</si>
  <si>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</si>
  <si>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</si>
  <si>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</si>
  <si>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</si>
  <si>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</si>
  <si>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</si>
  <si>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</si>
  <si>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</si>
  <si>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</si>
  <si>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</si>
  <si>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</si>
  <si>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</si>
  <si>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</si>
  <si>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</si>
  <si>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</si>
  <si>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</si>
  <si>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</si>
  <si>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</si>
  <si>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</si>
  <si>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</si>
  <si>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</si>
  <si>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</si>
  <si>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</si>
  <si>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</si>
  <si>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</si>
  <si>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</si>
  <si>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</si>
  <si>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</si>
  <si>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</si>
  <si>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</si>
  <si>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</si>
  <si>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</si>
  <si>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</si>
  <si>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</si>
  <si>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</si>
  <si>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</si>
  <si>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</si>
  <si>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</si>
  <si>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</si>
  <si>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</si>
  <si>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</si>
  <si>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</si>
  <si>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</si>
  <si>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</si>
  <si>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</si>
  <si>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</si>
  <si>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</si>
  <si>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</si>
  <si>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</si>
  <si>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</si>
  <si>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</si>
  <si>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</si>
  <si>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</si>
  <si>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</si>
  <si>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</si>
  <si>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</si>
  <si>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</si>
  <si>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</si>
  <si>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</si>
  <si>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</si>
  <si>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</si>
  <si>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</si>
  <si>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</si>
  <si>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</si>
  <si>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</si>
  <si>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</si>
  <si>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</si>
  <si>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</si>
  <si>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</si>
  <si>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</si>
  <si>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</si>
  <si>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</si>
  <si>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</si>
  <si>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</si>
  <si>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</si>
  <si>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</si>
  <si>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</si>
  <si>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</si>
  <si>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</si>
  <si>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</si>
  <si>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</si>
  <si>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</si>
  <si>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</si>
  <si>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</si>
  <si>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</si>
  <si>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</si>
  <si>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</si>
  <si>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</si>
  <si>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</si>
  <si>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</si>
  <si>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</si>
  <si>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</si>
  <si>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</si>
  <si>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</si>
  <si>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</si>
  <si>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</si>
  <si>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</si>
  <si>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</si>
  <si>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</si>
  <si>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</si>
  <si>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</si>
  <si>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</si>
  <si>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</si>
  <si>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</si>
  <si>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</si>
  <si>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</si>
  <si>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</si>
  <si>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</si>
  <si>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</si>
  <si>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</si>
  <si>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</si>
  <si>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</si>
  <si>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</si>
  <si>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</si>
  <si>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</si>
  <si>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</si>
  <si>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</si>
  <si>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</si>
  <si>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</si>
  <si>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</si>
  <si>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</si>
  <si>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</si>
  <si>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</si>
  <si>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</si>
  <si>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</si>
  <si>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</si>
  <si>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</si>
  <si>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</si>
  <si>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</si>
  <si>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</si>
  <si>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</si>
  <si>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</si>
  <si>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</si>
  <si>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</si>
  <si>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</si>
  <si>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</si>
  <si>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</si>
  <si>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</si>
  <si>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</si>
  <si>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</si>
  <si>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</si>
  <si>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</si>
  <si>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</si>
  <si>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</si>
  <si>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</si>
  <si>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</si>
  <si>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</si>
  <si>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</si>
  <si>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</si>
  <si>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</si>
  <si>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</si>
  <si>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</si>
  <si>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</si>
  <si>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</si>
  <si>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</si>
  <si>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</si>
  <si>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</si>
  <si>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</si>
  <si>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</si>
  <si>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</si>
  <si>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</si>
  <si>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</si>
  <si>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</si>
  <si>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</si>
  <si>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</si>
  <si>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</si>
  <si>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</si>
  <si>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</si>
  <si>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</si>
  <si>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</si>
  <si>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</si>
  <si>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</si>
  <si>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</si>
  <si>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</si>
  <si>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</si>
  <si>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</si>
  <si>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</si>
  <si>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</si>
  <si>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</si>
  <si>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</si>
  <si>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</si>
  <si>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</si>
  <si>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</si>
  <si>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</si>
  <si>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</si>
  <si>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</si>
  <si>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</si>
  <si>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</si>
  <si>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</si>
  <si>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</si>
  <si>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</si>
  <si>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</si>
  <si>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</si>
  <si>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</si>
  <si>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</si>
  <si>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</si>
  <si>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</si>
  <si>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</si>
  <si>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</si>
  <si>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</si>
  <si>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</si>
  <si>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</si>
  <si>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</si>
  <si>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</si>
  <si>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</si>
  <si>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</si>
  <si>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</si>
  <si>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</si>
  <si>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</si>
  <si>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</si>
  <si>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</si>
  <si>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</si>
  <si>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</si>
  <si>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</si>
  <si>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</si>
  <si>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</si>
  <si>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</si>
  <si>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</si>
  <si>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</si>
  <si>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</si>
  <si>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</si>
  <si>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</si>
  <si>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</si>
  <si>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</si>
  <si>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</si>
  <si>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</si>
  <si>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</si>
  <si>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</si>
  <si>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</si>
  <si>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</si>
  <si>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</si>
  <si>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</si>
  <si>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</si>
  <si>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</si>
  <si>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</si>
  <si>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</si>
  <si>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</si>
  <si>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</si>
  <si>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</si>
  <si>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</si>
  <si>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</si>
  <si>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</si>
  <si>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</si>
  <si>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</si>
  <si>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</si>
  <si>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</si>
  <si>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</si>
  <si>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</si>
  <si>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</si>
  <si>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</si>
  <si>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</si>
  <si>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</si>
  <si>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</si>
  <si>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</si>
  <si>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</si>
  <si>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</si>
  <si>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</si>
  <si>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</si>
  <si>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</si>
  <si>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</si>
  <si>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</si>
  <si>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</si>
  <si>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</si>
  <si>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</si>
  <si>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</si>
  <si>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</si>
  <si>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</si>
  <si>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</si>
  <si>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</si>
  <si>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</si>
  <si>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</si>
  <si>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</si>
  <si>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</si>
  <si>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</si>
  <si>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</si>
  <si>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</si>
  <si>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</si>
  <si>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</si>
  <si>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</si>
  <si>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</si>
  <si>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</si>
  <si>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</si>
  <si>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</si>
  <si>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</si>
  <si>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</si>
  <si>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</si>
  <si>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</si>
  <si>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</si>
  <si>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</si>
  <si>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</si>
  <si>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</si>
  <si>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</si>
  <si>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</si>
  <si>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</si>
  <si>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</si>
  <si>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</si>
  <si>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</si>
  <si>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</si>
  <si>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</si>
  <si>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</si>
  <si>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</si>
  <si>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</si>
  <si>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</si>
  <si>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</si>
  <si>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</si>
  <si>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</si>
  <si>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</si>
  <si>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</si>
  <si>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</si>
  <si>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</si>
  <si>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</si>
  <si>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</si>
  <si>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</si>
  <si>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</si>
  <si>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</si>
  <si>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</si>
  <si>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</si>
  <si>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</si>
  <si>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</si>
  <si>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</si>
  <si>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</si>
  <si>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</si>
  <si>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</si>
  <si>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</si>
  <si>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</si>
  <si>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</si>
  <si>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</si>
  <si>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</si>
  <si>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</si>
  <si>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</si>
  <si>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</si>
  <si>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</si>
  <si>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</si>
  <si>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</si>
  <si>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</si>
  <si>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</si>
  <si>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</si>
  <si>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</si>
  <si>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</si>
  <si>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</si>
  <si>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</si>
  <si>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</si>
  <si>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</si>
  <si>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</si>
  <si>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</si>
  <si>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</si>
  <si>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</si>
  <si>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</si>
  <si>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</si>
  <si>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</si>
  <si>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</si>
  <si>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</si>
  <si>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</si>
  <si>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</si>
  <si>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</si>
  <si>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</si>
  <si>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</si>
  <si>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</si>
  <si>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</si>
  <si>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</si>
  <si>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</si>
  <si>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</si>
  <si>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</si>
  <si>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</si>
  <si>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</si>
  <si>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</si>
  <si>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</si>
  <si>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</si>
  <si>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</si>
  <si>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</si>
  <si>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</si>
  <si>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</si>
  <si>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</si>
  <si>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</si>
  <si>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</si>
  <si>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</si>
  <si>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</si>
  <si>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</si>
  <si>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</si>
  <si>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</si>
  <si>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</si>
  <si>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</si>
  <si>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</si>
  <si>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</si>
  <si>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</si>
  <si>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</si>
  <si>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</si>
  <si>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</si>
  <si>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</si>
  <si>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</si>
  <si>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</si>
  <si>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</si>
  <si>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</si>
  <si>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</si>
  <si>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</si>
  <si>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</si>
  <si>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</si>
  <si>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</si>
  <si>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</si>
  <si>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</si>
  <si>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</si>
  <si>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</si>
  <si>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</si>
  <si>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</si>
  <si>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</si>
  <si>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</si>
  <si>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</si>
  <si>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</si>
  <si>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</si>
  <si>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</si>
  <si>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</si>
  <si>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</si>
  <si>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</si>
  <si>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</si>
  <si>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</si>
  <si>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</si>
  <si>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</si>
  <si>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</si>
  <si>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</si>
  <si>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</si>
  <si>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</si>
  <si>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</si>
  <si>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</si>
  <si>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</si>
  <si>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</si>
  <si>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</si>
  <si>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</si>
  <si>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</si>
  <si>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</si>
  <si>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</si>
  <si>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</si>
  <si>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</si>
  <si>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</si>
  <si>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</si>
  <si>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</si>
  <si>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</si>
  <si>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</si>
  <si>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</si>
  <si>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</si>
  <si>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</si>
  <si>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</si>
  <si>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</si>
  <si>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</si>
  <si>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</si>
  <si>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</si>
  <si>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</si>
  <si>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</si>
  <si>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</si>
  <si>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</si>
  <si>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</si>
  <si>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</si>
  <si>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</si>
  <si>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</si>
  <si>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</si>
  <si>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</si>
  <si>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</si>
  <si>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</si>
  <si>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</si>
  <si>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</si>
  <si>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</si>
  <si>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</si>
  <si>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</si>
  <si>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</si>
  <si>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</si>
  <si>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</si>
  <si>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</si>
  <si>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</si>
  <si>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</si>
  <si>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</si>
  <si>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</si>
  <si>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</si>
  <si>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</si>
  <si>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</si>
  <si>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</si>
  <si>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</si>
  <si>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</si>
  <si>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</si>
  <si>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</si>
  <si>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</si>
  <si>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</si>
  <si>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</si>
  <si>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</si>
  <si>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</si>
  <si>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</si>
  <si>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</si>
  <si>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</si>
  <si>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</si>
  <si>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</si>
  <si>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</si>
  <si>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</si>
  <si>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</si>
  <si>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</si>
  <si>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</si>
  <si>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</si>
  <si>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</si>
  <si>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</si>
  <si>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</si>
  <si>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</si>
  <si>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</si>
  <si>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</si>
  <si>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</si>
  <si>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</si>
  <si>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</si>
  <si>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</si>
  <si>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</si>
  <si>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</si>
  <si>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</si>
  <si>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</si>
  <si>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</si>
  <si>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</si>
  <si>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</si>
  <si>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</si>
  <si>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</si>
  <si>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</si>
  <si>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</si>
  <si>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</si>
  <si>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</si>
  <si>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</si>
  <si>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</si>
  <si>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</si>
  <si>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</si>
  <si>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</si>
  <si>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</si>
  <si>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</si>
  <si>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</si>
  <si>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</si>
  <si>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</si>
  <si>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</si>
  <si>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</si>
  <si>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</si>
  <si>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</si>
  <si>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</si>
  <si>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</si>
  <si>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</si>
  <si>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</si>
  <si>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</si>
  <si>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</si>
  <si>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</si>
  <si>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</si>
  <si>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</si>
  <si>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</si>
  <si>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</si>
  <si>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</si>
  <si>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</si>
  <si>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</si>
  <si>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</si>
  <si>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</si>
  <si>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</si>
  <si>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</si>
  <si>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</si>
  <si>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</si>
  <si>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</si>
  <si>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</si>
  <si>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</si>
  <si>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</si>
  <si>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</si>
  <si>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</si>
  <si>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</si>
  <si>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</si>
  <si>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</si>
  <si>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</si>
  <si>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</si>
  <si>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</si>
  <si>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</si>
  <si>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</si>
  <si>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</si>
  <si>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</si>
  <si>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</si>
  <si>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</si>
  <si>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</si>
  <si>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</si>
  <si>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</si>
  <si>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</si>
  <si>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</si>
  <si>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</si>
  <si>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</si>
  <si>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</si>
  <si>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</si>
  <si>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</si>
  <si>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</si>
  <si>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</si>
  <si>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</si>
  <si>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</si>
  <si>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</si>
  <si>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</si>
  <si>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</si>
  <si>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</si>
  <si>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</si>
  <si>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</si>
  <si>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</si>
  <si>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</si>
  <si>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</si>
  <si>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</si>
  <si>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</si>
  <si>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</si>
  <si>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</si>
  <si>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</si>
  <si>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</si>
  <si>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</si>
  <si>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</si>
  <si>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</si>
  <si>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</si>
  <si>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</si>
  <si>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</si>
  <si>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</si>
  <si>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</si>
  <si>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</si>
  <si>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</si>
  <si>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</si>
  <si>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</si>
  <si>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</si>
  <si>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</si>
  <si>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</si>
  <si>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</si>
  <si>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</si>
  <si>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</si>
  <si>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</si>
  <si>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</si>
  <si>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</si>
  <si>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</si>
  <si>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</si>
  <si>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</si>
  <si>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</si>
  <si>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</si>
  <si>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</si>
  <si>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</si>
  <si>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</si>
  <si>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</si>
  <si>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</si>
  <si>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</si>
  <si>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</si>
  <si>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</si>
  <si>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</si>
  <si>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</si>
  <si>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</si>
  <si>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</si>
  <si>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</si>
  <si>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</si>
  <si>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</si>
  <si>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</si>
  <si>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</si>
  <si>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</si>
  <si>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</si>
  <si>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</si>
  <si>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</si>
  <si>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</si>
  <si>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</si>
  <si>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</si>
  <si>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</si>
  <si>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</si>
  <si>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</si>
  <si>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</si>
  <si>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</si>
  <si>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</si>
  <si>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</si>
  <si>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</si>
  <si>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</si>
  <si>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</si>
  <si>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</si>
  <si>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</si>
  <si>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</si>
  <si>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</si>
  <si>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</si>
  <si>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</si>
  <si>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</si>
  <si>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</si>
  <si>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</si>
  <si>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</si>
  <si>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</si>
  <si>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</si>
  <si>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</si>
  <si>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</si>
  <si>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</si>
  <si>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</si>
  <si>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</si>
  <si>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</si>
  <si>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</si>
  <si>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</si>
  <si>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</si>
  <si>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</si>
  <si>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</si>
  <si>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</si>
  <si>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</si>
  <si>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</si>
  <si>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</si>
  <si>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</si>
  <si>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</si>
  <si>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</si>
  <si>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</si>
  <si>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</si>
  <si>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</si>
  <si>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</si>
  <si>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</si>
  <si>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</si>
  <si>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</si>
  <si>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</si>
  <si>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</si>
  <si>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</si>
  <si>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</si>
  <si>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</si>
  <si>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</si>
  <si>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</si>
  <si>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</si>
  <si>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</si>
  <si>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</si>
  <si>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</si>
  <si>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</si>
  <si>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</si>
  <si>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</si>
  <si>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</si>
  <si>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</si>
  <si>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</si>
  <si>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</si>
  <si>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</si>
  <si>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</si>
  <si>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</si>
  <si>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</si>
  <si>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</si>
  <si>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</si>
  <si>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</si>
  <si>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</si>
  <si>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</si>
  <si>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</si>
  <si>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</si>
  <si>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</si>
  <si>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</si>
  <si>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</si>
  <si>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</si>
  <si>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</si>
  <si>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</si>
  <si>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</si>
  <si>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</si>
  <si>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</si>
  <si>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</si>
  <si>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</si>
  <si>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</si>
  <si>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</si>
  <si>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</si>
  <si>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</si>
  <si>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</si>
  <si>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</si>
  <si>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</si>
  <si>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</si>
  <si>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</si>
  <si>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</si>
  <si>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</si>
  <si>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</si>
  <si>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</si>
  <si>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</si>
  <si>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</si>
  <si>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</si>
  <si>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</si>
  <si>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</si>
  <si>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</si>
  <si>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</si>
  <si>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</si>
  <si>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</si>
  <si>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</si>
  <si>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</si>
  <si>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</si>
  <si>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</si>
  <si>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</si>
  <si>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</si>
  <si>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</si>
  <si>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</si>
  <si>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</si>
  <si>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</si>
  <si>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</si>
  <si>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</si>
  <si>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</si>
  <si>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</si>
  <si>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</si>
  <si>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</si>
  <si>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</si>
  <si>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</si>
  <si>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</si>
  <si>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</si>
  <si>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</si>
  <si>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</si>
  <si>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</si>
  <si>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</si>
  <si>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</si>
  <si>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</si>
  <si>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</si>
  <si>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</si>
  <si>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</si>
  <si>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</si>
  <si>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</si>
  <si>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</si>
  <si>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</si>
  <si>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</si>
  <si>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</si>
  <si>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</si>
  <si>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</si>
  <si>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</si>
  <si>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</si>
  <si>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</si>
  <si>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</si>
  <si>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</si>
  <si>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</si>
  <si>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</si>
  <si>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</si>
  <si>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</si>
  <si>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</si>
  <si>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</si>
  <si>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</si>
  <si>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</si>
  <si>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</si>
  <si>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</si>
  <si>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</si>
  <si>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</si>
  <si>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</si>
  <si>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</si>
  <si>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</si>
  <si>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</si>
  <si>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</si>
  <si>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</si>
  <si>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</si>
  <si>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</si>
  <si>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</si>
  <si>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</si>
  <si>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</si>
  <si>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</si>
  <si>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</si>
  <si>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</si>
  <si>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</si>
  <si>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</si>
  <si>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</si>
  <si>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</si>
  <si>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</si>
  <si>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</si>
  <si>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</si>
  <si>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</si>
  <si>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</si>
  <si>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</si>
  <si>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</si>
  <si>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</si>
  <si>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</si>
  <si>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</si>
  <si>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</si>
  <si>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</si>
  <si>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</si>
  <si>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</si>
  <si>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</si>
  <si>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</si>
  <si>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</si>
  <si>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</si>
  <si>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</si>
  <si>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</si>
  <si>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</si>
  <si>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</si>
  <si>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</si>
  <si>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</si>
  <si>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</si>
  <si>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</si>
  <si>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</si>
  <si>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</si>
  <si>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</si>
  <si>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</si>
  <si>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</si>
  <si>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</si>
  <si>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</si>
  <si>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</si>
  <si>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</si>
  <si>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</si>
  <si>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</si>
  <si>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</si>
  <si>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</si>
  <si>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</si>
  <si>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</si>
  <si>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</si>
  <si>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</si>
  <si>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</si>
  <si>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</si>
  <si>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</si>
  <si>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</si>
  <si>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</si>
  <si>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</si>
  <si>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</si>
  <si>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</si>
  <si>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</si>
  <si>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</si>
  <si>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</si>
  <si>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</si>
  <si>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</si>
  <si>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</si>
  <si>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</si>
  <si>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</si>
  <si>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</si>
  <si>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</si>
  <si>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</si>
  <si>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</si>
  <si>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</si>
  <si>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</si>
  <si>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</si>
  <si>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</si>
  <si>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</si>
  <si>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</si>
  <si>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</si>
  <si>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</si>
  <si>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</si>
  <si>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</si>
  <si>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</si>
  <si>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</si>
  <si>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</si>
  <si>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</si>
  <si>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</si>
  <si>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</si>
  <si>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</si>
  <si>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</si>
  <si>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</si>
  <si>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</si>
  <si>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</si>
  <si>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</si>
  <si>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</si>
  <si>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</si>
  <si>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</si>
  <si>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</si>
  <si>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</si>
  <si>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</si>
  <si>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</si>
  <si>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</si>
  <si>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</si>
  <si>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</si>
  <si>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</si>
  <si>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</si>
  <si>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</si>
  <si>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</si>
  <si>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</si>
  <si>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</si>
  <si>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</si>
  <si>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</si>
  <si>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</si>
  <si>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</si>
  <si>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</si>
  <si>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</si>
  <si>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</si>
  <si>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</si>
  <si>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</si>
  <si>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</si>
  <si>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</si>
  <si>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</si>
  <si>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</si>
  <si>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</si>
  <si>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</si>
  <si>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</si>
  <si>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</si>
  <si>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</si>
  <si>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</si>
  <si>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</si>
  <si>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</si>
  <si>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</si>
  <si>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</si>
  <si>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</si>
  <si>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</si>
  <si>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</si>
  <si>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</si>
  <si>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</si>
  <si>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</si>
  <si>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</si>
  <si>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</si>
  <si>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</si>
  <si>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</si>
  <si>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</si>
  <si>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</si>
  <si>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</si>
  <si>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</si>
  <si>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</si>
  <si>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</si>
  <si>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</si>
  <si>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</si>
  <si>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</si>
  <si>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</si>
  <si>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</si>
  <si>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</si>
  <si>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</si>
  <si>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</si>
  <si>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</si>
  <si>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</si>
  <si>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</si>
  <si>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</si>
  <si>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</si>
  <si>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</si>
  <si>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</si>
  <si>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</si>
  <si>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</si>
  <si>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</si>
  <si>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</si>
  <si>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</si>
  <si>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</si>
  <si>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</si>
  <si>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</si>
  <si>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</si>
  <si>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</si>
  <si>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</si>
  <si>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</si>
  <si>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</si>
  <si>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</si>
  <si>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</si>
  <si>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</si>
  <si>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</si>
  <si>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</si>
  <si>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</si>
  <si>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</si>
  <si>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</si>
  <si>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</si>
  <si>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</si>
  <si>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</si>
  <si>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</si>
  <si>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</si>
  <si>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</si>
  <si>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</si>
  <si>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</si>
  <si>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</si>
  <si>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</si>
  <si>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</si>
  <si>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</si>
  <si>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</si>
  <si>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</si>
  <si>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</si>
  <si>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</si>
  <si>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</si>
  <si>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</si>
  <si>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</si>
  <si>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</si>
  <si>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</si>
  <si>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</si>
  <si>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</si>
  <si>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</si>
  <si>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</si>
  <si>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</si>
  <si>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</si>
  <si>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</si>
  <si>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</si>
  <si>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</si>
  <si>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</si>
  <si>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</si>
  <si>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</si>
  <si>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</si>
  <si>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</si>
  <si>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</si>
  <si>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</si>
  <si>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</si>
  <si>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</si>
  <si>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</si>
  <si>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</si>
  <si>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</si>
  <si>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</si>
  <si>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</si>
  <si>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</si>
  <si>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</si>
  <si>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</si>
  <si>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</si>
  <si>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</si>
  <si>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</si>
  <si>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</si>
  <si>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</si>
  <si>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</si>
  <si>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</si>
  <si>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</si>
  <si>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</si>
  <si>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</si>
  <si>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</si>
  <si>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</si>
  <si>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</si>
  <si>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</si>
  <si>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</si>
  <si>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</si>
  <si>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</si>
  <si>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</si>
  <si>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</si>
  <si>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</si>
  <si>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</si>
  <si>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</si>
  <si>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</si>
  <si>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</si>
  <si>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</si>
  <si>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</si>
  <si>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</si>
  <si>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</si>
  <si>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</si>
  <si>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</si>
  <si>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</si>
  <si>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</si>
  <si>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</si>
  <si>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</si>
  <si>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</si>
  <si>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</si>
  <si>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</si>
  <si>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</si>
  <si>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</si>
  <si>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</si>
  <si>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</si>
  <si>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</si>
  <si>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</si>
  <si>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</si>
  <si>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</si>
  <si>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</si>
  <si>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</si>
  <si>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</si>
  <si>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</si>
  <si>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</si>
  <si>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</si>
  <si>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</si>
  <si>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</si>
  <si>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</si>
  <si>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</si>
  <si>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</si>
  <si>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</si>
  <si>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</si>
  <si>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</si>
  <si>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</si>
  <si>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</si>
  <si>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</si>
  <si>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</si>
  <si>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</si>
  <si>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</si>
  <si>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</si>
  <si>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</si>
  <si>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</si>
  <si>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</si>
  <si>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</si>
  <si>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</si>
  <si>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</si>
  <si>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</si>
  <si>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</si>
  <si>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</si>
  <si>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</si>
  <si>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</si>
  <si>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</si>
  <si>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</si>
  <si>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</si>
  <si>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</si>
  <si>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</si>
  <si>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</si>
  <si>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</si>
  <si>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</si>
  <si>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</si>
  <si>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</si>
  <si>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</si>
  <si>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</si>
  <si>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</si>
  <si>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</si>
  <si>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</si>
  <si>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</si>
  <si>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</si>
  <si>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</si>
  <si>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</si>
  <si>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</si>
  <si>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</si>
  <si>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</si>
  <si>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</si>
  <si>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</si>
  <si>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</si>
  <si>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</si>
  <si>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</si>
  <si>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</si>
  <si>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</si>
  <si>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</si>
  <si>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</si>
  <si>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</si>
  <si>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</si>
  <si>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</si>
  <si>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</si>
  <si>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</si>
  <si>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</si>
  <si>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</si>
  <si>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</si>
  <si>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</si>
  <si>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</si>
  <si>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</si>
  <si>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</si>
  <si>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</si>
  <si>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</si>
  <si>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</si>
  <si>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</si>
  <si>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</si>
  <si>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</si>
  <si>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</si>
  <si>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</si>
  <si>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</si>
  <si>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</si>
  <si>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</si>
  <si>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</si>
  <si>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</si>
  <si>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</si>
  <si>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</si>
  <si>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</si>
  <si>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</si>
  <si>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</si>
  <si>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</si>
  <si>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</si>
  <si>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</si>
  <si>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</si>
  <si>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</si>
  <si>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</si>
  <si>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</si>
  <si>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</si>
  <si>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</si>
  <si>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</si>
  <si>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</si>
  <si>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</si>
  <si>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</si>
  <si>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</si>
  <si>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</si>
  <si>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</si>
  <si>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</si>
  <si>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</si>
  <si>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</si>
  <si>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</si>
  <si>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</si>
  <si>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</si>
  <si>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</si>
  <si>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</si>
  <si>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</si>
  <si>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</si>
  <si>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</si>
  <si>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</si>
  <si>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</si>
  <si>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</si>
  <si>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</si>
  <si>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</si>
  <si>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</si>
  <si>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</si>
  <si>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</si>
  <si>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</si>
  <si>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</si>
  <si>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</si>
  <si>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</si>
  <si>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</si>
  <si>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</si>
  <si>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</si>
  <si>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</si>
  <si>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</si>
  <si>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</si>
  <si>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</si>
  <si>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</si>
  <si>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</si>
  <si>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</si>
  <si>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</si>
  <si>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</si>
  <si>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</si>
  <si>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</si>
  <si>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</si>
  <si>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</si>
  <si>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</si>
  <si>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</si>
  <si>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</si>
  <si>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</si>
  <si>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</si>
  <si>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</si>
  <si>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</si>
  <si>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</si>
  <si>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</si>
  <si>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</si>
  <si>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</si>
  <si>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</si>
  <si>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</si>
  <si>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</si>
  <si>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</si>
  <si>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</si>
  <si>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</si>
  <si>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</si>
  <si>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</si>
  <si>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</si>
  <si>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</si>
  <si>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</si>
  <si>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</si>
  <si>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</si>
  <si>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</si>
  <si>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</si>
  <si>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</si>
  <si>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</si>
  <si>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</si>
  <si>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</si>
  <si>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</si>
  <si>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</si>
  <si>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</si>
  <si>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</si>
  <si>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</si>
  <si>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</si>
  <si>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</si>
  <si>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</si>
  <si>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</si>
  <si>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</si>
  <si>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</si>
  <si>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</si>
  <si>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</si>
  <si>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</si>
  <si>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</si>
  <si>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</si>
  <si>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</si>
  <si>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</si>
  <si>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</si>
  <si>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</si>
  <si>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</si>
  <si>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</si>
  <si>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</si>
  <si>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</si>
  <si>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</si>
  <si>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</si>
  <si>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</si>
  <si>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</si>
  <si>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</si>
  <si>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</si>
  <si>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</si>
  <si>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</si>
  <si>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</si>
  <si>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</si>
  <si>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</si>
  <si>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</si>
  <si>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</si>
  <si>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</si>
  <si>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</si>
  <si>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</si>
  <si>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</si>
  <si>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</si>
  <si>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</si>
  <si>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</si>
  <si>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</si>
  <si>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</si>
  <si>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</si>
  <si>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</si>
  <si>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</si>
  <si>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</si>
  <si>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</si>
  <si>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</si>
  <si>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</si>
  <si>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</si>
  <si>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</si>
  <si>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</si>
  <si>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</si>
  <si>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</si>
  <si>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</si>
  <si>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</si>
  <si>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</si>
  <si>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</si>
  <si>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</si>
  <si>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</si>
  <si>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</si>
  <si>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</si>
  <si>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</si>
  <si>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</si>
  <si>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</si>
  <si>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</si>
  <si>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</si>
  <si>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</si>
  <si>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</si>
  <si>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</si>
  <si>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</si>
  <si>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</si>
  <si>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</si>
  <si>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</si>
  <si>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</si>
  <si>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</si>
  <si>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</si>
  <si>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</si>
  <si>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</si>
  <si>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</si>
  <si>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</si>
  <si>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</si>
  <si>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</si>
  <si>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</si>
  <si>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</si>
  <si>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</si>
  <si>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</si>
  <si>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</si>
  <si>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</si>
  <si>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</si>
  <si>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</si>
  <si>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</si>
  <si>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</si>
  <si>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</si>
  <si>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</si>
  <si>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</si>
  <si>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</si>
  <si>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</si>
  <si>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</si>
  <si>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</si>
  <si>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</si>
  <si>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</si>
  <si>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</si>
  <si>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</si>
  <si>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</si>
  <si>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</si>
  <si>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</si>
  <si>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</si>
  <si>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</si>
  <si>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</si>
  <si>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</si>
  <si>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</si>
  <si>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</si>
  <si>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</si>
  <si>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</si>
  <si>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</si>
  <si>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</si>
  <si>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</si>
  <si>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</si>
  <si>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</si>
  <si>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</si>
  <si>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</si>
  <si>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</si>
  <si>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</si>
  <si>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</si>
  <si>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</si>
  <si>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</si>
  <si>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</si>
  <si>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</si>
  <si>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</si>
  <si>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</si>
  <si>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</si>
  <si>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</si>
  <si>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</si>
  <si>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</si>
  <si>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</si>
  <si>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</si>
  <si>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</si>
  <si>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</si>
  <si>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</si>
  <si>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</si>
  <si>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</si>
  <si>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</si>
  <si>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</si>
  <si>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</si>
  <si>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</si>
  <si>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</si>
  <si>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</si>
  <si>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</si>
  <si>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</si>
  <si>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</si>
  <si>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</si>
  <si>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</si>
  <si>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</si>
  <si>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</si>
  <si>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</si>
  <si>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</si>
  <si>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</si>
  <si>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</si>
  <si>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</si>
  <si>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</si>
  <si>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</si>
  <si>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</si>
  <si>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</si>
  <si>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</si>
  <si>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</si>
  <si>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</si>
  <si>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</si>
  <si>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</si>
  <si>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</si>
  <si>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</si>
  <si>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</si>
  <si>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</si>
  <si>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</si>
  <si>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</si>
  <si>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</si>
  <si>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</si>
  <si>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</si>
  <si>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</si>
  <si>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</si>
  <si>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</si>
  <si>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</si>
  <si>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</si>
  <si>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</si>
  <si>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</si>
  <si>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</si>
  <si>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</si>
  <si>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</si>
  <si>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</si>
  <si>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</si>
  <si>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</si>
  <si>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</si>
  <si>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</si>
  <si>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</si>
  <si>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</si>
  <si>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</si>
  <si>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</si>
  <si>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</si>
  <si>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</si>
  <si>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</si>
  <si>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</si>
  <si>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</si>
  <si>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</si>
  <si>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</si>
  <si>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</si>
  <si>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</si>
  <si>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</si>
  <si>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</si>
  <si>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</si>
  <si>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</si>
  <si>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</si>
  <si>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</si>
  <si>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</si>
  <si>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</si>
  <si>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</si>
  <si>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</si>
  <si>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</si>
  <si>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</si>
  <si>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</si>
  <si>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</si>
  <si>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</si>
  <si>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</si>
  <si>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</si>
  <si>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</si>
  <si>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</si>
  <si>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</si>
  <si>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</si>
  <si>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</si>
  <si>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</si>
  <si>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</si>
  <si>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</si>
  <si>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</si>
  <si>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</si>
  <si>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</si>
  <si>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</si>
  <si>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</si>
  <si>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</si>
  <si>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</si>
  <si>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</si>
  <si>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</si>
  <si>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</si>
  <si>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</si>
  <si>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</si>
  <si>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</si>
  <si>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</si>
  <si>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</si>
  <si>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</si>
  <si>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</si>
  <si>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</si>
  <si>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</si>
  <si>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</si>
  <si>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</si>
  <si>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</si>
  <si>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</si>
  <si>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</si>
  <si>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</si>
  <si>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</si>
  <si>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</si>
  <si>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</si>
  <si>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</si>
  <si>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</si>
  <si>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</si>
  <si>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</si>
  <si>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</si>
  <si>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</si>
  <si>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</si>
  <si>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</si>
  <si>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</si>
  <si>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</si>
  <si>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</si>
  <si>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</si>
  <si>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</si>
  <si>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</si>
  <si>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</si>
  <si>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</si>
  <si>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</si>
  <si>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</si>
  <si>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</si>
  <si>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</si>
  <si>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</si>
  <si>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</si>
  <si>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</si>
  <si>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</si>
  <si>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</si>
  <si>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</si>
  <si>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</si>
  <si>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</si>
  <si>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</si>
  <si>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</si>
  <si>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</si>
  <si>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</si>
  <si>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</si>
  <si>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</si>
  <si>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</si>
  <si>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</si>
  <si>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</si>
  <si>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</si>
  <si>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</si>
  <si>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</si>
  <si>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</si>
  <si>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</si>
  <si>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</si>
  <si>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</si>
  <si>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</si>
  <si>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</si>
  <si>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</si>
  <si>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</si>
  <si>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</si>
  <si>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</si>
  <si>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</si>
  <si>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</si>
  <si>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</si>
  <si>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</si>
  <si>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</si>
  <si>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</si>
  <si>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</si>
  <si>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</si>
  <si>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</si>
  <si>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</si>
  <si>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</si>
  <si>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</si>
  <si>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</si>
  <si>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</si>
  <si>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</si>
  <si>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</si>
  <si>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</si>
  <si>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</si>
  <si>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</si>
  <si>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</si>
  <si>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</si>
  <si>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</si>
  <si>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</si>
  <si>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</si>
  <si>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</si>
  <si>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</si>
  <si>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</si>
  <si>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</si>
  <si>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</si>
  <si>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</si>
  <si>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</si>
  <si>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</si>
  <si>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</si>
  <si>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</si>
  <si>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</si>
  <si>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</si>
  <si>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</si>
  <si>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</si>
  <si>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</si>
  <si>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</si>
  <si>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</si>
  <si>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</si>
  <si>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</si>
  <si>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</si>
  <si>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</si>
  <si>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</si>
  <si>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</si>
  <si>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</si>
  <si>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</si>
  <si>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</si>
  <si>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</si>
  <si>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</si>
  <si>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</si>
  <si>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</si>
  <si>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</si>
  <si>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</si>
  <si>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</si>
  <si>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</si>
  <si>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</si>
  <si>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</si>
  <si>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</si>
  <si>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</si>
  <si>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</si>
  <si>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</si>
  <si>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</si>
  <si>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</si>
  <si>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</si>
  <si>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</si>
  <si>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</si>
  <si>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</si>
  <si>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</si>
  <si>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</si>
  <si>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</si>
  <si>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</si>
  <si>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</si>
  <si>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</si>
  <si>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</si>
  <si>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</si>
  <si>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</si>
  <si>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</si>
  <si>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</si>
  <si>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</si>
  <si>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</si>
  <si>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</si>
  <si>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</si>
  <si>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</si>
  <si>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</si>
  <si>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</si>
  <si>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</si>
  <si>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</si>
  <si>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</si>
  <si>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</si>
  <si>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</si>
  <si>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</si>
  <si>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</si>
  <si>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</si>
  <si>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</si>
  <si>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</si>
  <si>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</si>
  <si>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</si>
  <si>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</si>
  <si>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</si>
  <si>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</si>
  <si>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</si>
  <si>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</si>
  <si>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</si>
  <si>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</si>
  <si>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</si>
  <si>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</si>
  <si>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</si>
  <si>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</si>
  <si>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</si>
  <si>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</si>
  <si>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</si>
  <si>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</si>
  <si>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</si>
  <si>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</si>
  <si>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</si>
  <si>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</si>
  <si>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</si>
  <si>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</si>
  <si>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</si>
  <si>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</si>
  <si>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</si>
  <si>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</si>
  <si>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</si>
  <si>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</si>
  <si>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</si>
  <si>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</si>
  <si>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</si>
  <si>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</si>
  <si>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</si>
  <si>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</si>
  <si>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</si>
  <si>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</si>
  <si>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</si>
  <si>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</si>
  <si>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</si>
  <si>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</si>
  <si>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</si>
  <si>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</si>
  <si>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</si>
  <si>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</si>
  <si>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</si>
  <si>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</si>
  <si>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</si>
  <si>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</si>
  <si>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</si>
  <si>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</si>
  <si>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</si>
  <si>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</si>
  <si>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</si>
  <si>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</si>
  <si>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</si>
  <si>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</si>
  <si>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</si>
  <si>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</si>
  <si>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</si>
  <si>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</si>
  <si>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</si>
  <si>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</si>
  <si>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</si>
  <si>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</si>
  <si>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</si>
  <si>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</si>
  <si>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</si>
  <si>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</si>
  <si>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</si>
  <si>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</si>
  <si>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</si>
  <si>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</si>
  <si>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</si>
  <si>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</si>
  <si>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</si>
  <si>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</si>
  <si>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</si>
  <si>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</si>
  <si>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</si>
  <si>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</si>
  <si>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</si>
  <si>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</si>
  <si>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</si>
  <si>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</si>
  <si>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</si>
  <si>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</si>
  <si>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</si>
  <si>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</si>
  <si>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</si>
  <si>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</si>
  <si>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</si>
  <si>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</si>
  <si>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</si>
  <si>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</si>
  <si>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</si>
  <si>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</si>
  <si>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</si>
  <si>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</si>
  <si>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</si>
  <si>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</si>
  <si>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</si>
  <si>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</si>
  <si>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</si>
  <si>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</si>
  <si>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</si>
  <si>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</si>
  <si>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</si>
  <si>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</si>
  <si>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</si>
  <si>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</si>
  <si>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</si>
  <si>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</si>
  <si>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</si>
  <si>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</si>
  <si>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</si>
  <si>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</si>
  <si>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</si>
  <si>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</si>
  <si>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</si>
  <si>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</si>
  <si>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</si>
  <si>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</si>
  <si>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</si>
  <si>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</si>
  <si>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</si>
  <si>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</si>
  <si>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</si>
  <si>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</si>
  <si>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</si>
  <si>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</si>
  <si>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</si>
  <si>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</si>
  <si>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</si>
  <si>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</si>
  <si>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</si>
  <si>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</si>
  <si>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</si>
  <si>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</si>
  <si>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</si>
  <si>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</si>
  <si>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</si>
  <si>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</si>
  <si>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</si>
  <si>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</si>
  <si>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</si>
  <si>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</si>
  <si>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</si>
  <si>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</si>
  <si>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</si>
  <si>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</si>
  <si>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</si>
  <si>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</si>
  <si>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</si>
  <si>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</si>
  <si>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</si>
  <si>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</si>
  <si>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</si>
  <si>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</si>
  <si>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</si>
  <si>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</si>
  <si>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</si>
  <si>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</si>
  <si>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</si>
  <si>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</si>
  <si>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</si>
  <si>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</si>
  <si>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</si>
  <si>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</si>
  <si>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</si>
  <si>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</si>
  <si>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</si>
  <si>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</si>
  <si>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</si>
  <si>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</si>
  <si>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</si>
  <si>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</si>
  <si>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</si>
  <si>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</si>
  <si>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</si>
  <si>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</si>
  <si>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</si>
  <si>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</si>
  <si>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</si>
  <si>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</si>
  <si>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</si>
  <si>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</si>
  <si>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</si>
  <si>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</si>
  <si>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</si>
  <si>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</si>
  <si>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</si>
  <si>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</si>
  <si>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</si>
  <si>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</si>
  <si>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</si>
  <si>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</si>
  <si>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</si>
  <si>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</si>
  <si>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</si>
  <si>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</si>
  <si>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</si>
  <si>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</si>
  <si>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</si>
  <si>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</si>
  <si>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</si>
  <si>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</si>
  <si>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</si>
  <si>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</si>
  <si>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</si>
  <si>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</si>
  <si>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</si>
  <si>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</si>
  <si>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</si>
  <si>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</si>
  <si>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</si>
  <si>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</si>
  <si>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</si>
  <si>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</si>
  <si>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</si>
  <si>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</si>
  <si>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</si>
  <si>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</si>
  <si>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</si>
  <si>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</si>
  <si>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</si>
  <si>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</si>
  <si>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</si>
  <si>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</si>
  <si>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</si>
  <si>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</si>
  <si>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</si>
  <si>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</si>
  <si>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</si>
  <si>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</si>
  <si>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</si>
  <si>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</si>
  <si>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</si>
  <si>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</si>
  <si>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</si>
  <si>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</si>
  <si>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</si>
  <si>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</si>
  <si>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</si>
  <si>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</si>
  <si>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</si>
  <si>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</si>
  <si>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</si>
  <si>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</si>
  <si>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</si>
  <si>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</si>
  <si>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</si>
  <si>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</si>
  <si>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</si>
  <si>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</si>
  <si>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</si>
  <si>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</si>
  <si>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</si>
  <si>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</si>
  <si>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</si>
  <si>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</si>
  <si>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</si>
  <si>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</si>
  <si>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</si>
  <si>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</si>
  <si>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</si>
  <si>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</si>
  <si>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</si>
  <si>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</si>
  <si>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</si>
  <si>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</si>
  <si>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</si>
  <si>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</si>
  <si>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</si>
  <si>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</si>
  <si>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</si>
  <si>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</si>
  <si>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</si>
  <si>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</si>
  <si>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</si>
  <si>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</si>
  <si>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</si>
  <si>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</si>
  <si>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</si>
  <si>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</si>
  <si>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</si>
  <si>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</si>
  <si>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</si>
  <si>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</si>
  <si>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</si>
  <si>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</si>
  <si>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</si>
  <si>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</si>
  <si>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</si>
  <si>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</si>
  <si>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</si>
  <si>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</si>
  <si>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</si>
  <si>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</si>
  <si>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</si>
  <si>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</si>
  <si>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</si>
  <si>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</si>
  <si>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</si>
  <si>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</si>
  <si>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</si>
  <si>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</si>
  <si>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</si>
  <si>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</si>
  <si>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</si>
  <si>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</si>
  <si>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</si>
  <si>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</si>
  <si>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</si>
  <si>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</si>
  <si>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</si>
  <si>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</si>
  <si>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</si>
  <si>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</si>
  <si>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</si>
  <si>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</si>
  <si>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</si>
  <si>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</si>
  <si>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</si>
  <si>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</si>
  <si>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</si>
  <si>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</si>
  <si>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</si>
  <si>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</si>
  <si>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</si>
  <si>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</si>
  <si>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</si>
  <si>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</si>
  <si>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</si>
  <si>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</si>
  <si>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</si>
  <si>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</si>
  <si>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</si>
  <si>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</si>
  <si>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</si>
  <si>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</si>
  <si>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</si>
  <si>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</si>
  <si>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</si>
  <si>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</si>
  <si>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</si>
  <si>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</si>
  <si>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</si>
  <si>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</si>
  <si>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</si>
  <si>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</si>
  <si>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</si>
  <si>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</si>
  <si>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</si>
  <si>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</si>
  <si>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</si>
  <si>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</si>
  <si>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</si>
  <si>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</si>
  <si>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</si>
  <si>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</si>
  <si>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</si>
  <si>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</si>
  <si>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</si>
  <si>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</si>
  <si>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</si>
  <si>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</si>
  <si>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</si>
  <si>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</si>
  <si>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</si>
  <si>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</si>
  <si>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</si>
  <si>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</si>
  <si>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</si>
  <si>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</si>
  <si>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</si>
  <si>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</si>
  <si>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</si>
  <si>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</si>
  <si>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</si>
  <si>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</si>
  <si>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</si>
  <si>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</si>
  <si>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</si>
  <si>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</si>
  <si>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</si>
  <si>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</si>
  <si>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</si>
  <si>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</si>
  <si>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</si>
  <si>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</si>
  <si>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</si>
  <si>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</si>
  <si>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</si>
  <si>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</si>
  <si>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</si>
  <si>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</si>
  <si>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</si>
  <si>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</si>
  <si>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</si>
  <si>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</si>
  <si>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</si>
  <si>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</si>
  <si>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</si>
  <si>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</si>
  <si>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</si>
  <si>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</si>
  <si>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</si>
  <si>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</si>
  <si>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</si>
  <si>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</si>
  <si>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</si>
  <si>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</si>
  <si>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</si>
  <si>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</si>
  <si>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</si>
  <si>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</si>
  <si>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</si>
  <si>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</si>
  <si>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</si>
  <si>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</si>
  <si>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</si>
  <si>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</si>
  <si>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</si>
  <si>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</si>
  <si>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</si>
  <si>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</si>
  <si>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</si>
  <si>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</si>
  <si>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</si>
  <si>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</si>
  <si>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</si>
  <si>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</si>
  <si>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</si>
  <si>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</si>
  <si>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</si>
  <si>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</si>
  <si>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</si>
  <si>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</si>
  <si>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</si>
  <si>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</si>
  <si>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</si>
  <si>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</si>
  <si>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</si>
  <si>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</si>
  <si>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</si>
  <si>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</si>
  <si>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</si>
  <si>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</si>
  <si>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</si>
  <si>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</si>
  <si>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</si>
  <si>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</si>
  <si>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</si>
  <si>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</si>
  <si>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</si>
  <si>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</si>
  <si>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</si>
  <si>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</si>
  <si>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</si>
  <si>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</si>
  <si>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</si>
  <si>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</si>
  <si>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</si>
  <si>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</si>
  <si>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</si>
  <si>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</si>
  <si>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</si>
  <si>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</si>
  <si>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</si>
  <si>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</si>
  <si>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</si>
  <si>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</si>
  <si>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</si>
  <si>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</si>
  <si>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</si>
  <si>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</si>
  <si>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</si>
  <si>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</si>
  <si>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</si>
  <si>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</si>
  <si>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</si>
  <si>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</si>
  <si>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</si>
  <si>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</si>
  <si>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</si>
  <si>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</si>
  <si>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</si>
  <si>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</si>
  <si>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</si>
  <si>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</si>
  <si>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</si>
  <si>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</si>
  <si>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</si>
  <si>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</si>
  <si>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</si>
  <si>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</si>
  <si>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</si>
  <si>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</si>
  <si>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</si>
  <si>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</si>
  <si>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</si>
  <si>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</si>
  <si>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</si>
  <si>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</si>
  <si>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</si>
  <si>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</si>
  <si>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</si>
  <si>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</si>
  <si>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</si>
  <si>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</si>
  <si>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</si>
  <si>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</si>
  <si>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</si>
  <si>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</si>
  <si>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</si>
  <si>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</si>
  <si>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</si>
  <si>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</si>
  <si>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</si>
  <si>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</si>
  <si>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</si>
  <si>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</si>
  <si>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</si>
  <si>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</si>
  <si>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</si>
  <si>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</si>
  <si>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</si>
  <si>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</si>
  <si>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</si>
  <si>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</si>
  <si>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</si>
  <si>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</si>
  <si>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</si>
  <si>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</si>
  <si>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</si>
  <si>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</si>
  <si>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</si>
  <si>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</si>
  <si>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</si>
  <si>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</si>
  <si>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</si>
  <si>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</si>
  <si>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</si>
  <si>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</si>
  <si>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</si>
  <si>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</si>
  <si>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</si>
  <si>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</si>
  <si>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</si>
  <si>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</si>
  <si>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</si>
  <si>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</si>
  <si>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</si>
  <si>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</si>
  <si>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</si>
  <si>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</si>
  <si>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</si>
  <si>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</si>
  <si>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</si>
  <si>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</si>
  <si>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</si>
  <si>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</si>
  <si>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</si>
  <si>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</si>
  <si>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</si>
  <si>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</si>
  <si>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</si>
  <si>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</si>
  <si>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</si>
  <si>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</si>
  <si>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</si>
  <si>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</si>
  <si>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</si>
  <si>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</si>
  <si>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</si>
  <si>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</si>
  <si>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</si>
  <si>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</si>
  <si>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</si>
  <si>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</si>
  <si>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</si>
  <si>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</si>
  <si>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</si>
  <si>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</si>
  <si>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</si>
  <si>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</si>
  <si>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</si>
  <si>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</si>
  <si>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</si>
  <si>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</si>
  <si>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</si>
  <si>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</si>
  <si>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</si>
  <si>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</si>
  <si>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</si>
  <si>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</si>
  <si>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</si>
  <si>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</si>
  <si>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</si>
  <si>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</si>
  <si>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</si>
  <si>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</si>
  <si>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</si>
  <si>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</si>
  <si>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</si>
  <si>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</si>
  <si>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</si>
  <si>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</si>
  <si>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</si>
  <si>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</si>
  <si>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</si>
  <si>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</si>
  <si>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</si>
  <si>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</si>
  <si>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</si>
  <si>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</si>
  <si>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</si>
  <si>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</si>
  <si>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</si>
  <si>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</si>
  <si>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</si>
  <si>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</si>
  <si>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</si>
  <si>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</si>
  <si>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</si>
  <si>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</si>
  <si>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</si>
  <si>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</si>
  <si>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</si>
  <si>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</si>
  <si>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</si>
  <si>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</si>
  <si>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</si>
  <si>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</si>
  <si>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</si>
  <si>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</si>
  <si>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</si>
  <si>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</si>
  <si>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</si>
  <si>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</si>
  <si>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</si>
  <si>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</si>
  <si>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</si>
  <si>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</si>
  <si>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</si>
  <si>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</si>
  <si>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</si>
  <si>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</si>
  <si>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</si>
  <si>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</si>
  <si>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</si>
  <si>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</si>
  <si>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</si>
  <si>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</si>
  <si>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</si>
  <si>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</si>
  <si>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</si>
  <si>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</si>
  <si>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</si>
  <si>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</si>
  <si>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</si>
  <si>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</si>
  <si>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</si>
  <si>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</si>
  <si>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</si>
  <si>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</si>
  <si>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</si>
  <si>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</si>
  <si>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</si>
  <si>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</si>
  <si>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</si>
  <si>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</si>
  <si>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</si>
  <si>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</si>
  <si>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</si>
  <si>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</si>
  <si>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</si>
  <si>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</si>
  <si>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</si>
  <si>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</si>
  <si>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</si>
  <si>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</si>
  <si>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</si>
  <si>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</si>
  <si>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</si>
  <si>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</si>
  <si>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</si>
  <si>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</si>
  <si>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</si>
  <si>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</si>
  <si>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</si>
  <si>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</si>
  <si>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</si>
  <si>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</si>
  <si>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</si>
  <si>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</si>
  <si>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</si>
  <si>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</si>
  <si>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</si>
  <si>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</si>
  <si>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</si>
  <si>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</si>
  <si>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</si>
  <si>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</si>
  <si>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</si>
  <si>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</si>
  <si>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</si>
  <si>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</si>
  <si>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</si>
  <si>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</si>
  <si>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</si>
  <si>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</si>
  <si>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</si>
  <si>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</si>
  <si>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</si>
  <si>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</si>
  <si>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</si>
  <si>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</si>
  <si>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</si>
  <si>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</si>
  <si>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</si>
  <si>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</si>
  <si>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</si>
  <si>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</si>
  <si>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</si>
  <si>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</si>
  <si>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</si>
  <si>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</si>
  <si>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</si>
  <si>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</si>
  <si>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</si>
  <si>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</si>
  <si>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</si>
  <si>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</si>
  <si>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</si>
  <si>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</si>
  <si>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</si>
  <si>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</si>
  <si>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</si>
  <si>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</si>
  <si>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</si>
  <si>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</si>
  <si>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</si>
  <si>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</si>
  <si>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</si>
  <si>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</si>
  <si>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</si>
  <si>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</si>
  <si>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</si>
  <si>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</si>
  <si>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</si>
  <si>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</si>
  <si>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</si>
  <si>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</si>
  <si>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</si>
  <si>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</si>
  <si>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</si>
  <si>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</si>
  <si>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</si>
  <si>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</si>
  <si>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</si>
  <si>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</si>
  <si>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</si>
  <si>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</si>
  <si>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</si>
  <si>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</si>
  <si>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</si>
  <si>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</si>
  <si>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</si>
  <si>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</si>
  <si>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</si>
  <si>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</si>
  <si>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</si>
  <si>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</si>
  <si>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</si>
  <si>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</si>
  <si>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</si>
  <si>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</si>
  <si>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</si>
  <si>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</si>
  <si>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</si>
  <si>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</si>
  <si>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</si>
  <si>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</si>
  <si>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</si>
  <si>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</si>
  <si>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</si>
  <si>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</si>
  <si>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</si>
  <si>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</si>
  <si>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</si>
  <si>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</si>
  <si>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</si>
  <si>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</si>
  <si>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</si>
  <si>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</si>
  <si>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</si>
  <si>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</si>
  <si>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</si>
  <si>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</si>
  <si>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</si>
  <si>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</si>
  <si>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</si>
  <si>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</si>
  <si>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</si>
  <si>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</si>
  <si>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</si>
  <si>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</si>
  <si>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</si>
  <si>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</si>
  <si>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</si>
  <si>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</si>
  <si>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</si>
  <si>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</si>
  <si>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</si>
  <si>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</si>
  <si>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</si>
  <si>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</si>
  <si>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</si>
  <si>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</si>
  <si>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</si>
  <si>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</si>
  <si>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</si>
  <si>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</si>
  <si>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</si>
  <si>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</si>
  <si>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</si>
  <si>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</si>
  <si>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</si>
  <si>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</si>
  <si>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</si>
  <si>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</si>
  <si>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</si>
  <si>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</si>
  <si>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</si>
  <si>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</si>
  <si>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</si>
  <si>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</si>
  <si>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</si>
  <si>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</si>
  <si>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</si>
  <si>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</si>
  <si>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</si>
  <si>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</si>
  <si>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</si>
  <si>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</si>
  <si>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</si>
  <si>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</si>
  <si>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</si>
  <si>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</si>
  <si>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</si>
  <si>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</si>
  <si>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</si>
  <si>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</si>
  <si>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</si>
  <si>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</si>
  <si>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</si>
  <si>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</si>
  <si>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</si>
  <si>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</si>
  <si>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</si>
  <si>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</si>
  <si>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</si>
  <si>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</si>
  <si>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</si>
  <si>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</si>
  <si>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</si>
  <si>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</si>
  <si>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</si>
  <si>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</si>
  <si>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</si>
  <si>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</si>
  <si>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</si>
  <si>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</si>
  <si>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</si>
  <si>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</si>
  <si>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</si>
  <si>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</si>
  <si>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</si>
  <si>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</si>
  <si>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</si>
  <si>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</si>
  <si>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</si>
  <si>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</si>
  <si>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</si>
  <si>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</si>
  <si>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</si>
  <si>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</si>
  <si>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</si>
  <si>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</si>
  <si>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</si>
  <si>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</si>
  <si>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</si>
  <si>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</si>
  <si>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</si>
  <si>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</si>
  <si>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</si>
  <si>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</si>
  <si>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</si>
  <si>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</si>
  <si>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</si>
  <si>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</si>
  <si>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</si>
  <si>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</si>
  <si>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</si>
  <si>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</si>
  <si>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</si>
  <si>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</si>
  <si>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</si>
  <si>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</si>
  <si>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</si>
  <si>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</si>
  <si>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</si>
  <si>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</si>
  <si>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</si>
  <si>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</si>
  <si>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</si>
  <si>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</si>
  <si>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</si>
  <si>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</si>
  <si>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</si>
  <si>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</si>
  <si>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</si>
  <si>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</si>
  <si>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</si>
  <si>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</si>
  <si>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</si>
  <si>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</si>
  <si>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</si>
  <si>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</si>
  <si>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</si>
  <si>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</si>
  <si>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</si>
  <si>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</si>
  <si>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</si>
  <si>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</si>
  <si>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</si>
  <si>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</si>
  <si>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</si>
  <si>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</si>
  <si>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</si>
  <si>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</si>
  <si>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</si>
  <si>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</si>
  <si>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</si>
  <si>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</si>
  <si>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</si>
  <si>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</si>
  <si>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</si>
  <si>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</si>
  <si>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</si>
  <si>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</si>
  <si>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</si>
  <si>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</si>
  <si>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</si>
  <si>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</si>
  <si>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</si>
  <si>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</si>
  <si>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</si>
  <si>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</si>
  <si>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</si>
  <si>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</si>
  <si>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</si>
  <si>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</si>
  <si>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</si>
  <si>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</si>
  <si>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</si>
  <si>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</si>
  <si>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</si>
  <si>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</si>
  <si>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</si>
  <si>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</si>
  <si>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</si>
  <si>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</si>
  <si>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</si>
  <si>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</si>
  <si>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</si>
  <si>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</si>
  <si>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</si>
  <si>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</si>
  <si>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</si>
  <si>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</si>
  <si>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</si>
  <si>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</si>
  <si>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</si>
  <si>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</si>
  <si>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</si>
  <si>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</si>
  <si>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</si>
  <si>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</si>
  <si>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</si>
  <si>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</si>
  <si>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</si>
  <si>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</si>
  <si>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</si>
  <si>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</si>
  <si>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</si>
  <si>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</si>
  <si>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</si>
  <si>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</si>
  <si>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</si>
  <si>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</si>
  <si>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</si>
  <si>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</si>
  <si>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</si>
  <si>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</si>
  <si>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</si>
  <si>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</si>
  <si>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</si>
  <si>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</si>
  <si>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</si>
  <si>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</si>
  <si>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</si>
  <si>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</si>
  <si>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</si>
  <si>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</si>
  <si>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</si>
  <si>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</si>
  <si>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</si>
  <si>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</si>
  <si>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</si>
  <si>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</si>
  <si>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</si>
  <si>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</si>
  <si>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</si>
  <si>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</si>
  <si>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</si>
  <si>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</si>
  <si>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</si>
  <si>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</si>
  <si>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</si>
  <si>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</si>
  <si>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</si>
  <si>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</si>
  <si>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</si>
  <si>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</si>
  <si>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</si>
  <si>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</si>
  <si>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</si>
  <si>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</si>
  <si>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</si>
  <si>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</si>
  <si>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</si>
  <si>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</si>
  <si>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</si>
  <si>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</si>
  <si>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</si>
  <si>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</si>
  <si>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</si>
  <si>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</si>
  <si>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</si>
  <si>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</si>
  <si>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</si>
  <si>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</si>
  <si>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</si>
  <si>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</si>
  <si>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</si>
  <si>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</si>
  <si>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</si>
  <si>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</si>
  <si>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</si>
  <si>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</si>
  <si>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</si>
  <si>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</si>
  <si>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</si>
  <si>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</si>
  <si>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</si>
  <si>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</si>
  <si>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</si>
  <si>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</si>
  <si>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</si>
  <si>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</si>
  <si>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</si>
  <si>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</si>
  <si>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</si>
  <si>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</si>
  <si>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</si>
  <si>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</si>
  <si>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</si>
  <si>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</si>
  <si>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</si>
  <si>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</si>
  <si>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</si>
  <si>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</si>
  <si>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</si>
  <si>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</si>
  <si>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</si>
  <si>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</si>
  <si>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</si>
  <si>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</si>
  <si>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</si>
  <si>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</si>
  <si>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</si>
  <si>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</si>
  <si>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</si>
  <si>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</si>
  <si>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</si>
  <si>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</si>
  <si>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</si>
  <si>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</si>
  <si>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</si>
  <si>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</si>
  <si>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</si>
  <si>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</si>
  <si>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</si>
  <si>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</si>
  <si>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</si>
  <si>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</si>
  <si>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</si>
  <si>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</si>
  <si>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</si>
  <si>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</si>
  <si>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</si>
  <si>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</si>
  <si>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</si>
  <si>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</si>
  <si>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</si>
  <si>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</si>
  <si>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</si>
  <si>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</si>
  <si>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</si>
  <si>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</si>
  <si>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</si>
  <si>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</si>
  <si>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</si>
  <si>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</si>
  <si>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</si>
  <si>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</si>
  <si>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</si>
  <si>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</si>
  <si>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</si>
  <si>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</si>
  <si>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</si>
  <si>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</si>
  <si>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</si>
  <si>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</si>
  <si>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</si>
  <si>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</si>
  <si>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</si>
  <si>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</si>
  <si>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</si>
  <si>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</si>
  <si>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</si>
  <si>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</si>
  <si>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</si>
  <si>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</si>
  <si>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</si>
  <si>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</si>
  <si>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</si>
  <si>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</si>
  <si>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</si>
  <si>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</si>
  <si>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</si>
  <si>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</si>
  <si>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</si>
  <si>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</si>
  <si>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</si>
  <si>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</si>
  <si>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</si>
  <si>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</si>
  <si>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</si>
  <si>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</si>
  <si>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</si>
  <si>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</si>
  <si>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</si>
  <si>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</si>
  <si>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</si>
  <si>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</si>
  <si>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</si>
  <si>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</si>
  <si>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</si>
  <si>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</si>
  <si>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</si>
  <si>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</si>
  <si>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</si>
  <si>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</si>
  <si>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</si>
  <si>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</si>
  <si>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</si>
  <si>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</si>
  <si>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</si>
  <si>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</si>
  <si>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</si>
  <si>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</si>
  <si>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</si>
  <si>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</si>
  <si>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</si>
  <si>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</si>
  <si>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</si>
  <si>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</si>
  <si>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</si>
  <si>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</si>
  <si>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</si>
  <si>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</si>
  <si>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</si>
  <si>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</si>
  <si>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</si>
  <si>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</si>
  <si>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</si>
  <si>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</si>
  <si>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</si>
  <si>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</si>
  <si>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</si>
  <si>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</si>
  <si>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</si>
  <si>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</si>
  <si>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</si>
  <si>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</si>
  <si>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</si>
  <si>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</si>
  <si>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</si>
  <si>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</si>
  <si>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</si>
  <si>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</si>
  <si>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</si>
  <si>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</si>
  <si>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</si>
  <si>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</si>
  <si>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</si>
  <si>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</si>
  <si>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</si>
  <si>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</si>
  <si>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</si>
  <si>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</si>
  <si>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</si>
  <si>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</si>
  <si>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</si>
  <si>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</si>
  <si>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</si>
  <si>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</si>
  <si>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</si>
  <si>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</si>
  <si>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</si>
  <si>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</si>
  <si>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</si>
  <si>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</si>
  <si>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</si>
  <si>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</si>
  <si>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</si>
  <si>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</si>
  <si>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</si>
  <si>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</si>
  <si>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</si>
  <si>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</si>
  <si>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</si>
  <si>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</si>
  <si>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</si>
  <si>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</si>
  <si>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</si>
  <si>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</si>
  <si>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</si>
  <si>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</si>
  <si>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</si>
  <si>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</si>
  <si>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</si>
  <si>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</si>
  <si>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</si>
  <si>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</si>
  <si>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</si>
  <si>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</si>
  <si>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</si>
  <si>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</si>
  <si>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</si>
  <si>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</si>
  <si>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</si>
  <si>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</si>
  <si>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</si>
  <si>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</si>
  <si>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</si>
  <si>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</si>
  <si>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</si>
  <si>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</si>
  <si>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</si>
  <si>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</si>
  <si>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</si>
  <si>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</si>
  <si>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</si>
  <si>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</si>
  <si>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</si>
  <si>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</si>
  <si>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</si>
  <si>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</si>
  <si>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</si>
  <si>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</si>
  <si>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</si>
  <si>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</si>
  <si>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</si>
  <si>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</si>
  <si>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</si>
  <si>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</si>
  <si>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</si>
  <si>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</si>
  <si>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</si>
  <si>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</si>
  <si>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</si>
  <si>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</si>
  <si>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</si>
  <si>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</si>
  <si>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</si>
  <si>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</si>
  <si>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</si>
  <si>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</si>
  <si>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</si>
  <si>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</si>
  <si>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</si>
  <si>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</si>
  <si>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</si>
  <si>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</si>
  <si>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</si>
  <si>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</si>
  <si>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</si>
  <si>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</si>
  <si>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</si>
  <si>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</si>
  <si>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</si>
  <si>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</si>
  <si>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</si>
  <si>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</si>
  <si>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</si>
  <si>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</si>
  <si>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</si>
  <si>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</si>
  <si>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</si>
  <si>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</si>
  <si>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</si>
  <si>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</si>
  <si>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</si>
  <si>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</si>
  <si>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</si>
  <si>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</si>
  <si>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</si>
  <si>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</si>
  <si>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</si>
  <si>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</si>
  <si>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</si>
  <si>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</si>
  <si>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</si>
  <si>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</si>
  <si>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</si>
  <si>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</si>
  <si>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</si>
  <si>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</si>
  <si>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</si>
  <si>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</si>
  <si>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</si>
  <si>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</si>
  <si>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</si>
  <si>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</si>
  <si>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</si>
  <si>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</si>
  <si>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</si>
  <si>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</si>
  <si>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</si>
  <si>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</si>
  <si>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</si>
  <si>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</si>
  <si>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</si>
  <si>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</si>
  <si>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</si>
  <si>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</si>
  <si>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</si>
  <si>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</si>
  <si>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</si>
  <si>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</si>
  <si>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</si>
  <si>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</si>
  <si>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</si>
  <si>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</si>
  <si>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</si>
  <si>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</si>
  <si>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</si>
  <si>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</si>
  <si>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</si>
  <si>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</si>
  <si>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</si>
  <si>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</si>
  <si>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</si>
  <si>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</si>
  <si>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</si>
  <si>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</si>
  <si>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</si>
  <si>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</si>
  <si>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</si>
  <si>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</si>
  <si>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</si>
  <si>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</si>
  <si>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</si>
  <si>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</si>
  <si>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</si>
  <si>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</si>
  <si>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</si>
  <si>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</si>
  <si>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</si>
  <si>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</si>
  <si>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</si>
  <si>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</si>
  <si>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</si>
  <si>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</si>
  <si>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</si>
  <si>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</si>
  <si>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</si>
  <si>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</si>
  <si>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</si>
  <si>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</si>
  <si>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</si>
  <si>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</si>
  <si>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</si>
  <si>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</si>
  <si>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</si>
  <si>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</si>
  <si>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</si>
  <si>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</si>
  <si>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</si>
  <si>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</si>
  <si>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</si>
  <si>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</si>
  <si>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</si>
  <si>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</si>
  <si>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</si>
  <si>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</si>
  <si>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</si>
  <si>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</si>
  <si>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</si>
  <si>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</si>
  <si>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</si>
  <si>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</si>
  <si>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</si>
  <si>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</si>
  <si>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</si>
  <si>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</si>
  <si>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</si>
  <si>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</si>
  <si>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</si>
  <si>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</si>
  <si>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</si>
  <si>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</si>
  <si>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</si>
  <si>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</si>
  <si>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</si>
  <si>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</si>
  <si>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</si>
  <si>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</si>
  <si>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</si>
  <si>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</si>
  <si>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</si>
  <si>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</si>
  <si>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</si>
  <si>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</si>
  <si>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</si>
  <si>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</si>
  <si>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</si>
  <si>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</si>
  <si>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</si>
  <si>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</si>
  <si>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</si>
  <si>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</si>
  <si>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</si>
  <si>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</si>
  <si>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</si>
  <si>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</si>
  <si>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</si>
  <si>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</si>
  <si>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</si>
  <si>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</si>
  <si>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</si>
  <si>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</si>
  <si>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</si>
  <si>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</si>
  <si>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</si>
  <si>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</si>
  <si>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</si>
  <si>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</si>
  <si>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</si>
  <si>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</si>
  <si>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</si>
  <si>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</si>
  <si>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</si>
  <si>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</si>
  <si>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</si>
  <si>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</si>
  <si>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</si>
  <si>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</si>
  <si>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</si>
  <si>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</si>
  <si>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</si>
  <si>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</si>
  <si>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</si>
  <si>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</si>
  <si>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</si>
  <si>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</si>
  <si>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</si>
  <si>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</si>
  <si>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</si>
  <si>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</si>
  <si>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</si>
  <si>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</si>
  <si>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</si>
  <si>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</si>
  <si>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</si>
  <si>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</si>
  <si>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</si>
  <si>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</si>
  <si>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</si>
  <si>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</si>
  <si>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</si>
  <si>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</si>
  <si>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</si>
  <si>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</si>
  <si>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</si>
  <si>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</si>
  <si>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</si>
  <si>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</si>
  <si>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</si>
  <si>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</si>
  <si>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</si>
  <si>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</si>
  <si>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</si>
  <si>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</si>
  <si>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</si>
  <si>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</si>
  <si>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</si>
  <si>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</si>
  <si>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</si>
  <si>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</si>
  <si>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</si>
  <si>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</si>
  <si>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</si>
  <si>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</si>
  <si>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</si>
  <si>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</si>
  <si>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</si>
  <si>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</si>
  <si>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</si>
  <si>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</si>
  <si>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</si>
  <si>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</si>
  <si>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</si>
  <si>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</si>
  <si>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</si>
  <si>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</si>
  <si>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</si>
  <si>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</si>
  <si>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</si>
  <si>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</si>
  <si>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</si>
  <si>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</si>
  <si>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</si>
  <si>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</si>
  <si>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</si>
  <si>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</si>
  <si>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</si>
  <si>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</si>
  <si>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</si>
  <si>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</si>
  <si>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</si>
  <si>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</si>
  <si>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</si>
  <si>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</si>
  <si>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</si>
  <si>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</si>
  <si>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</si>
  <si>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</si>
  <si>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</si>
  <si>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</si>
  <si>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</si>
  <si>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</si>
  <si>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</si>
  <si>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</si>
  <si>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</si>
  <si>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</si>
  <si>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</si>
  <si>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</si>
  <si>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</si>
  <si>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</si>
  <si>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</si>
  <si>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</si>
  <si>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</si>
  <si>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</si>
  <si>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</si>
  <si>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</si>
  <si>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</si>
  <si>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</si>
  <si>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</si>
  <si>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</si>
  <si>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</si>
  <si>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</si>
  <si>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</si>
  <si>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</si>
  <si>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</si>
  <si>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</si>
  <si>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</si>
  <si>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</si>
  <si>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</si>
  <si>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</si>
  <si>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</si>
  <si>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</si>
  <si>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</si>
  <si>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</si>
  <si>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</si>
  <si>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</si>
  <si>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</si>
  <si>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</si>
  <si>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</si>
  <si>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</si>
  <si>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</si>
  <si>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</si>
  <si>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</si>
  <si>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</si>
  <si>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</si>
  <si>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</si>
  <si>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</si>
  <si>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</si>
  <si>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</si>
  <si>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</si>
  <si>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</si>
  <si>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</si>
  <si>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</si>
  <si>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</si>
  <si>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</si>
  <si>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</si>
  <si>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</si>
  <si>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</si>
  <si>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</si>
  <si>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</si>
  <si>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</si>
  <si>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</si>
  <si>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</si>
  <si>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</si>
  <si>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</si>
  <si>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</si>
  <si>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</si>
  <si>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</si>
  <si>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</si>
  <si>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</si>
  <si>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</si>
  <si>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</si>
  <si>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</si>
  <si>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</si>
  <si>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</si>
  <si>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</si>
  <si>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</si>
  <si>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</si>
  <si>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</si>
  <si>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</si>
  <si>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</si>
  <si>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</si>
  <si>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</si>
  <si>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</si>
  <si>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</si>
  <si>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</si>
  <si>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</si>
  <si>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</si>
  <si>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</si>
  <si>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</si>
  <si>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</si>
  <si>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</si>
  <si>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</si>
  <si>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</si>
  <si>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</si>
  <si>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</si>
  <si>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</si>
  <si>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</si>
  <si>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</si>
  <si>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</si>
  <si>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</si>
  <si>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</si>
  <si>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</si>
  <si>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</si>
  <si>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</si>
  <si>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</si>
  <si>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</si>
  <si>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</si>
  <si>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</si>
  <si>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</si>
  <si>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</si>
  <si>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</si>
  <si>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</si>
  <si>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</si>
  <si>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</si>
  <si>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</si>
  <si>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</si>
  <si>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</si>
  <si>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</si>
  <si>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</si>
  <si>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</si>
  <si>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</si>
  <si>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</si>
  <si>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</si>
  <si>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</si>
  <si>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</si>
  <si>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</si>
  <si>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</si>
  <si>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</si>
  <si>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</si>
  <si>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</si>
  <si>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</si>
  <si>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</si>
  <si>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</si>
  <si>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</si>
  <si>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</si>
  <si>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</si>
  <si>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</si>
  <si>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</si>
  <si>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</si>
  <si>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</si>
  <si>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</si>
  <si>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</si>
  <si>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</si>
  <si>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</si>
  <si>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</si>
  <si>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</si>
  <si>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</si>
  <si>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</si>
  <si>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</si>
  <si>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</si>
  <si>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</si>
  <si>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</si>
  <si>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</si>
  <si>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</si>
  <si>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</si>
  <si>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</si>
  <si>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</si>
  <si>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</si>
  <si>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</si>
  <si>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</si>
  <si>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</si>
  <si>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</si>
  <si>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</si>
  <si>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</si>
  <si>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</si>
  <si>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</si>
  <si>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</si>
  <si>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</si>
  <si>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</si>
  <si>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</si>
  <si>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</si>
  <si>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</si>
  <si>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</si>
  <si>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</si>
  <si>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</si>
  <si>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</si>
  <si>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</si>
  <si>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</si>
  <si>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</si>
  <si>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</si>
  <si>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</si>
  <si>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</si>
  <si>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</si>
  <si>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</si>
  <si>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</si>
  <si>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</si>
  <si>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</si>
  <si>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</si>
  <si>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</si>
  <si>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</si>
  <si>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</si>
  <si>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</si>
  <si>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</si>
  <si>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</si>
  <si>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</si>
  <si>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</si>
  <si>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</si>
  <si>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</si>
  <si>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</si>
  <si>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</si>
  <si>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</si>
  <si>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</si>
  <si>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</si>
  <si>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</si>
  <si>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</si>
  <si>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</si>
  <si>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</si>
  <si>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</si>
  <si>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</si>
  <si>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</si>
  <si>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</si>
  <si>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</si>
  <si>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</si>
  <si>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</si>
  <si>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</si>
  <si>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</si>
  <si>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</si>
  <si>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</si>
  <si>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</si>
  <si>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</si>
  <si>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</si>
  <si>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</si>
  <si>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</si>
  <si>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</si>
  <si>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</si>
  <si>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</si>
  <si>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</si>
  <si>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</si>
  <si>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</si>
  <si>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</si>
  <si>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</si>
  <si>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</si>
  <si>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</si>
  <si>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</si>
  <si>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</si>
  <si>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</si>
  <si>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</si>
  <si>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</si>
  <si>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</si>
  <si>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</si>
  <si>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</si>
  <si>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</si>
  <si>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</si>
  <si>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</si>
  <si>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</si>
  <si>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</si>
  <si>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</si>
  <si>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</si>
  <si>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</si>
  <si>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</si>
  <si>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</si>
  <si>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</si>
  <si>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</si>
  <si>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</si>
  <si>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</si>
  <si>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</si>
  <si>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</si>
  <si>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</si>
  <si>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</si>
  <si>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</si>
  <si>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</si>
  <si>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</si>
  <si>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</si>
  <si>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</si>
  <si>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</si>
  <si>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</si>
  <si>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</si>
  <si>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</si>
  <si>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</si>
  <si>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</si>
  <si>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</si>
  <si>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</si>
  <si>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</si>
  <si>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</si>
  <si>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</si>
  <si>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</si>
  <si>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</si>
  <si>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</si>
  <si>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</si>
  <si>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</si>
  <si>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</si>
  <si>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</si>
  <si>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</si>
  <si>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</si>
  <si>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</si>
  <si>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</si>
  <si>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</si>
  <si>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</si>
  <si>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</si>
  <si>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</si>
  <si>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</si>
  <si>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</si>
  <si>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</si>
  <si>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</si>
  <si>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</si>
  <si>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</si>
  <si>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</si>
  <si>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</si>
  <si>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</si>
  <si>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</si>
  <si>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</si>
  <si>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</si>
  <si>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</si>
  <si>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</si>
  <si>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</si>
  <si>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</si>
  <si>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</si>
  <si>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</si>
  <si>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</si>
  <si>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</si>
  <si>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</si>
  <si>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</si>
  <si>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</si>
  <si>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</si>
  <si>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</si>
  <si>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</si>
  <si>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</si>
  <si>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</si>
  <si>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</si>
  <si>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</si>
  <si>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</si>
  <si>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</si>
  <si>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</si>
  <si>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</si>
  <si>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</si>
  <si>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</si>
  <si>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</si>
  <si>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</si>
  <si>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</si>
  <si>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</si>
  <si>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</si>
  <si>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</si>
  <si>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</si>
  <si>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</si>
  <si>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</si>
  <si>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</si>
  <si>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</si>
  <si>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</si>
  <si>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</si>
  <si>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</si>
  <si>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</si>
  <si>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</si>
  <si>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</si>
  <si>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</si>
  <si>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</si>
  <si>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</si>
  <si>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</si>
  <si>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</si>
  <si>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</si>
  <si>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</si>
  <si>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</si>
  <si>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</si>
  <si>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</si>
  <si>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</si>
  <si>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</si>
  <si>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</si>
  <si>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</si>
  <si>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</si>
  <si>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</si>
  <si>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</si>
  <si>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</si>
  <si>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</si>
  <si>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</si>
  <si>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</si>
  <si>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</si>
  <si>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</si>
  <si>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</si>
  <si>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</si>
  <si>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</si>
  <si>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</si>
  <si>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</si>
  <si>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</si>
  <si>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</si>
  <si>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</si>
  <si>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</si>
  <si>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</si>
  <si>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</si>
  <si>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</si>
  <si>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</si>
  <si>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</si>
  <si>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</si>
  <si>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</si>
  <si>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</si>
  <si>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</si>
  <si>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</si>
  <si>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</si>
  <si>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</si>
  <si>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</si>
  <si>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</si>
  <si>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</si>
  <si>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</si>
  <si>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</si>
  <si>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</si>
  <si>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</si>
  <si>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</si>
  <si>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</si>
  <si>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</si>
  <si>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</si>
  <si>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</si>
  <si>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</si>
  <si>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</si>
  <si>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</si>
  <si>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</si>
  <si>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</si>
  <si>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</si>
  <si>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</si>
  <si>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</si>
  <si>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</si>
  <si>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</si>
  <si>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</si>
  <si>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</si>
  <si>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</si>
  <si>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</si>
  <si>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</si>
  <si>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</si>
  <si>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</si>
  <si>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</si>
  <si>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</si>
  <si>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</si>
  <si>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</si>
  <si>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</si>
  <si>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</si>
  <si>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</si>
  <si>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</si>
  <si>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</si>
  <si>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</si>
  <si>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</si>
  <si>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</si>
  <si>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</si>
  <si>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</si>
  <si>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</si>
  <si>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</si>
  <si>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</si>
  <si>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</si>
  <si>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</si>
  <si>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</si>
  <si>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</si>
  <si>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</si>
  <si>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</si>
  <si>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</si>
  <si>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</si>
  <si>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</si>
  <si>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</si>
  <si>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</si>
  <si>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</si>
  <si>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</si>
  <si>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</si>
  <si>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</si>
  <si>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</si>
  <si>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</si>
  <si>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</si>
  <si>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</si>
  <si>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</si>
  <si>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</si>
  <si>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</si>
  <si>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</si>
  <si>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</si>
  <si>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</si>
  <si>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</si>
  <si>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</si>
  <si>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</si>
  <si>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</si>
  <si>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</si>
  <si>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</si>
  <si>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</si>
  <si>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</si>
  <si>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</si>
  <si>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</si>
  <si>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</si>
  <si>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</si>
  <si>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</si>
  <si>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</si>
  <si>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</si>
  <si>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</si>
  <si>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</si>
  <si>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</si>
  <si>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</si>
  <si>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</si>
  <si>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</si>
  <si>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</si>
  <si>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</si>
  <si>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</si>
  <si>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</si>
  <si>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</si>
  <si>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</si>
  <si>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</si>
  <si>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</si>
  <si>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</si>
  <si>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</si>
  <si>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</si>
  <si>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</si>
  <si>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</si>
  <si>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</si>
  <si>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</si>
  <si>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</si>
  <si>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</si>
  <si>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</si>
  <si>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</si>
  <si>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</si>
  <si>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</si>
  <si>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</si>
  <si>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</si>
  <si>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</si>
  <si>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</si>
  <si>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</si>
  <si>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</si>
  <si>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</si>
  <si>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</si>
  <si>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</si>
  <si>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</si>
  <si>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</si>
  <si>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</si>
  <si>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</si>
  <si>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</si>
  <si>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</si>
  <si>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</si>
  <si>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</si>
  <si>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</si>
  <si>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</si>
  <si>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</si>
  <si>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</si>
  <si>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</si>
  <si>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</si>
  <si>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</si>
  <si>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</si>
  <si>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</si>
  <si>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</si>
  <si>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</si>
  <si>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</si>
  <si>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</si>
  <si>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</si>
  <si>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</si>
  <si>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</si>
  <si>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</si>
  <si>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</si>
  <si>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</si>
  <si>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</si>
  <si>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</si>
  <si>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</si>
  <si>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</si>
  <si>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</si>
  <si>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</si>
  <si>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</si>
  <si>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</si>
  <si>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</si>
  <si>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</si>
  <si>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</si>
  <si>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</si>
  <si>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</si>
  <si>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</si>
  <si>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</si>
  <si>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</si>
  <si>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</si>
  <si>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</si>
  <si>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</si>
  <si>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</si>
  <si>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</si>
  <si>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</si>
  <si>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</si>
  <si>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</si>
  <si>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</si>
  <si>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</si>
  <si>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</si>
  <si>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</si>
  <si>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</si>
  <si>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</si>
  <si>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</si>
  <si>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</si>
  <si>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</si>
  <si>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</si>
  <si>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</si>
  <si>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</si>
  <si>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</si>
  <si>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</si>
  <si>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</si>
  <si>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</si>
  <si>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</si>
  <si>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</si>
  <si>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</si>
  <si>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</si>
  <si>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</si>
  <si>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</si>
  <si>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</si>
  <si>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</si>
  <si>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</si>
  <si>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</si>
  <si>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</si>
  <si>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</si>
  <si>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</si>
  <si>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</si>
  <si>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</si>
  <si>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</si>
  <si>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</si>
  <si>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</si>
  <si>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</si>
  <si>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</si>
  <si>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</si>
  <si>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</si>
  <si>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</si>
  <si>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</si>
  <si>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</si>
  <si>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</si>
  <si>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</si>
  <si>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</si>
  <si>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</si>
  <si>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</si>
  <si>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</si>
  <si>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</si>
  <si>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</si>
  <si>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</si>
  <si>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</si>
  <si>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</si>
  <si>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</si>
  <si>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</si>
  <si>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</si>
  <si>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</si>
  <si>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</si>
  <si>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</si>
  <si>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</si>
  <si>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</si>
  <si>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</si>
  <si>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</si>
  <si>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</si>
  <si>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</si>
  <si>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</si>
  <si>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</si>
  <si>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</si>
  <si>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</si>
  <si>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</si>
  <si>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</si>
  <si>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</si>
  <si>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</si>
  <si>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</si>
  <si>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</si>
  <si>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</si>
  <si>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</si>
  <si>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</si>
  <si>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</si>
  <si>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</si>
  <si>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</si>
  <si>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</si>
  <si>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</si>
  <si>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</si>
  <si>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</si>
  <si>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</si>
  <si>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</si>
  <si>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</si>
  <si>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</si>
  <si>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</si>
  <si>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</si>
  <si>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</si>
  <si>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</si>
  <si>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</si>
  <si>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</si>
  <si>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</si>
  <si>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</si>
  <si>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</si>
  <si>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</si>
  <si>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</si>
  <si>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</si>
  <si>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</si>
  <si>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</si>
  <si>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</si>
  <si>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</si>
  <si>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</si>
  <si>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</si>
  <si>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</si>
  <si>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</si>
  <si>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</si>
  <si>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</si>
  <si>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</si>
  <si>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</si>
  <si>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</si>
  <si>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</si>
  <si>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</si>
  <si>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</si>
  <si>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</si>
  <si>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</si>
  <si>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</si>
  <si>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</si>
  <si>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</si>
  <si>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</si>
  <si>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</si>
  <si>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</si>
  <si>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</si>
  <si>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</si>
  <si>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</si>
  <si>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</si>
  <si>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</si>
  <si>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</si>
  <si>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</si>
  <si>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</si>
  <si>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</si>
  <si>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</si>
  <si>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</si>
  <si>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</si>
  <si>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</si>
  <si>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</si>
  <si>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</si>
  <si>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</si>
  <si>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</si>
  <si>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</si>
  <si>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</si>
  <si>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</si>
  <si>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</si>
  <si>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</si>
  <si>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</si>
  <si>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</si>
  <si>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</si>
  <si>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</si>
  <si>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</si>
  <si>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</si>
  <si>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</si>
  <si>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</si>
  <si>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</si>
  <si>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</si>
  <si>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</si>
  <si>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</si>
  <si>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</si>
  <si>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</si>
  <si>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</si>
  <si>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</si>
  <si>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</si>
  <si>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</si>
  <si>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</si>
  <si>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</si>
  <si>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</si>
  <si>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</si>
  <si>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</si>
  <si>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</si>
  <si>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</si>
  <si>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</si>
  <si>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</si>
  <si>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</si>
  <si>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</si>
  <si>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</si>
  <si>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</si>
  <si>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</si>
  <si>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</si>
  <si>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</si>
  <si>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</si>
  <si>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</si>
  <si>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</si>
  <si>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</si>
  <si>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</si>
  <si>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</si>
  <si>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</si>
  <si>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</si>
  <si>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</si>
  <si>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</si>
  <si>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</si>
  <si>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</si>
  <si>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</si>
  <si>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</si>
  <si>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</si>
  <si>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</si>
  <si>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</si>
  <si>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</si>
  <si>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</si>
  <si>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</si>
  <si>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</si>
  <si>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</si>
  <si>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</si>
  <si>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</si>
  <si>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</si>
  <si>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</si>
  <si>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</si>
  <si>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</si>
  <si>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</si>
  <si>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</si>
  <si>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</si>
  <si>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</si>
  <si>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</si>
  <si>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</si>
  <si>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</si>
  <si>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</si>
  <si>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</si>
  <si>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</si>
  <si>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</si>
  <si>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</si>
  <si>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</si>
  <si>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</si>
  <si>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</si>
  <si>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</si>
  <si>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</si>
  <si>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</si>
  <si>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</si>
  <si>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</si>
  <si>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</si>
  <si>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</si>
  <si>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</si>
  <si>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</si>
  <si>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</si>
  <si>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</si>
  <si>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</si>
  <si>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</si>
  <si>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</si>
  <si>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</si>
  <si>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</si>
  <si>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</si>
  <si>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</si>
  <si>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</si>
  <si>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</si>
  <si>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</si>
  <si>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</si>
  <si>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</si>
  <si>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</si>
  <si>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</si>
  <si>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</si>
  <si>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</si>
  <si>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</si>
  <si>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</si>
  <si>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</si>
  <si>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</si>
  <si>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</si>
  <si>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</si>
  <si>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</si>
  <si>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</si>
  <si>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</si>
  <si>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</si>
  <si>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</si>
  <si>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</si>
  <si>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</si>
  <si>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</si>
  <si>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</si>
  <si>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</si>
  <si>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</si>
  <si>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</si>
  <si>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</si>
  <si>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</si>
  <si>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</si>
  <si>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</si>
  <si>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</si>
  <si>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</si>
  <si>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</si>
  <si>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</si>
  <si>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</si>
  <si>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</si>
  <si>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</si>
  <si>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</si>
  <si>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</si>
  <si>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</si>
  <si>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</si>
  <si>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</si>
  <si>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</si>
  <si>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</si>
  <si>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</si>
  <si>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</si>
  <si>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</si>
  <si>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</si>
  <si>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</si>
  <si>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</si>
  <si>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</si>
  <si>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</si>
  <si>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</si>
  <si>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</si>
  <si>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</si>
  <si>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</si>
  <si>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</si>
  <si>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</si>
  <si>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</si>
  <si>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</si>
  <si>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</si>
  <si>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</si>
  <si>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</si>
  <si>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</si>
  <si>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</si>
  <si>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</si>
  <si>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</si>
  <si>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</si>
  <si>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</si>
  <si>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</si>
  <si>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</si>
  <si>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</si>
  <si>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</si>
  <si>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</si>
  <si>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</si>
  <si>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</si>
  <si>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</si>
  <si>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</si>
  <si>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</si>
  <si>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</si>
  <si>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</si>
  <si>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</si>
  <si>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</si>
  <si>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</si>
  <si>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</si>
  <si>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</si>
  <si>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</si>
  <si>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</si>
  <si>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</si>
  <si>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</si>
  <si>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</si>
  <si>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</si>
  <si>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</si>
  <si>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</si>
  <si>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</si>
  <si>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</si>
  <si>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</si>
  <si>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</si>
  <si>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</si>
  <si>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</si>
  <si>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</si>
  <si>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</si>
  <si>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</si>
  <si>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</si>
  <si>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</si>
  <si>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</si>
  <si>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</si>
  <si>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</si>
  <si>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</si>
  <si>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</si>
  <si>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</si>
  <si>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</si>
  <si>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</si>
  <si>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</si>
  <si>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</si>
  <si>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</si>
  <si>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</si>
  <si>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</si>
  <si>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</si>
  <si>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</si>
  <si>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</si>
  <si>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</si>
  <si>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</si>
  <si>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</si>
  <si>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</si>
  <si>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</si>
  <si>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</si>
  <si>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</si>
  <si>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</si>
  <si>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</si>
  <si>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</si>
  <si>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</si>
  <si>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</si>
  <si>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</si>
  <si>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</si>
  <si>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</si>
  <si>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</si>
  <si>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</si>
  <si>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</si>
  <si>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</si>
  <si>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</si>
  <si>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</si>
  <si>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</si>
  <si>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</si>
  <si>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</si>
  <si>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</si>
  <si>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</si>
  <si>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</si>
  <si>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</si>
  <si>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</si>
  <si>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</si>
  <si>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</si>
  <si>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</si>
  <si>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</si>
  <si>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</si>
  <si>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</si>
  <si>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</si>
  <si>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</si>
  <si>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</si>
  <si>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</si>
  <si>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</si>
  <si>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</si>
  <si>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</si>
  <si>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</si>
  <si>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</si>
  <si>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</si>
  <si>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</si>
  <si>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</si>
  <si>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</si>
  <si>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</si>
  <si>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</si>
  <si>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</si>
  <si>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</si>
  <si>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</si>
  <si>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</si>
  <si>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</si>
  <si>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</si>
  <si>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</si>
  <si>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</si>
  <si>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</si>
  <si>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</si>
  <si>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</si>
  <si>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</si>
  <si>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</si>
  <si>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</si>
  <si>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</si>
  <si>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</si>
  <si>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</si>
  <si>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</si>
  <si>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</si>
  <si>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</si>
  <si>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</si>
  <si>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</si>
  <si>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</si>
  <si>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</si>
  <si>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</si>
  <si>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</si>
  <si>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</si>
  <si>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</si>
  <si>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</si>
  <si>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</si>
  <si>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</si>
  <si>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</si>
  <si>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</si>
  <si>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</si>
  <si>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</si>
  <si>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</si>
  <si>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</si>
  <si>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</si>
  <si>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</si>
  <si>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</si>
  <si>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</si>
  <si>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</si>
  <si>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</si>
  <si>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</si>
  <si>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</si>
  <si>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</si>
  <si>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</si>
  <si>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</si>
  <si>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</si>
  <si>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</si>
  <si>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</si>
  <si>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</si>
  <si>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</si>
  <si>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</si>
  <si>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</si>
  <si>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</si>
  <si>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</si>
  <si>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</si>
  <si>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</si>
  <si>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</si>
  <si>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</si>
  <si>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</si>
  <si>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</si>
  <si>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</si>
  <si>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</si>
  <si>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</si>
  <si>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</si>
  <si>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</si>
  <si>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</si>
  <si>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</si>
  <si>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</si>
  <si>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</si>
  <si>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</si>
  <si>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</si>
  <si>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</si>
  <si>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</si>
  <si>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</si>
  <si>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</si>
  <si>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</si>
  <si>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</si>
  <si>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</si>
  <si>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</si>
  <si>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</si>
  <si>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</si>
  <si>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</si>
  <si>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</si>
  <si>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</si>
  <si>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</si>
  <si>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</si>
  <si>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</si>
  <si>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</si>
  <si>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</si>
  <si>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</si>
  <si>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</si>
  <si>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</si>
  <si>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</si>
  <si>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</si>
  <si>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</si>
  <si>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</si>
  <si>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</si>
  <si>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</si>
  <si>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</si>
  <si>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</si>
  <si>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</si>
  <si>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</si>
  <si>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</si>
  <si>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</si>
  <si>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</si>
  <si>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</si>
  <si>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</si>
  <si>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</si>
  <si>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</si>
  <si>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</si>
  <si>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</si>
  <si>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</si>
  <si>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</si>
  <si>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</si>
  <si>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</si>
  <si>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</si>
  <si>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</si>
  <si>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</si>
  <si>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</si>
  <si>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</si>
  <si>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</si>
  <si>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</si>
  <si>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</si>
  <si>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</si>
  <si>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</si>
  <si>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</si>
  <si>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</si>
  <si>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</si>
  <si>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</si>
  <si>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</si>
  <si>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</si>
  <si>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</si>
  <si>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</si>
  <si>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</si>
  <si>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</si>
  <si>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</si>
  <si>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</si>
  <si>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</si>
  <si>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</si>
  <si>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</si>
  <si>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</si>
  <si>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</si>
  <si>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</si>
  <si>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</si>
  <si>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</si>
  <si>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</si>
  <si>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</si>
  <si>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</si>
  <si>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</si>
  <si>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</si>
  <si>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</si>
  <si>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</si>
  <si>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</si>
  <si>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</si>
  <si>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</si>
  <si>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</si>
  <si>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</si>
  <si>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</si>
  <si>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</si>
  <si>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</si>
  <si>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</si>
  <si>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</si>
  <si>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</si>
  <si>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</si>
  <si>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</si>
  <si>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</si>
  <si>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</si>
  <si>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</si>
  <si>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</si>
  <si>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</si>
  <si>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</si>
  <si>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</si>
  <si>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</si>
  <si>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</si>
  <si>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</si>
  <si>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</si>
  <si>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</si>
  <si>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</si>
  <si>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</si>
  <si>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</si>
  <si>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</si>
  <si>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</si>
  <si>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</si>
  <si>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</si>
  <si>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</si>
  <si>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</si>
  <si>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</si>
  <si>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</si>
  <si>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</si>
  <si>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</si>
  <si>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</si>
  <si>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</si>
  <si>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</si>
  <si>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</si>
  <si>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</si>
  <si>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</si>
  <si>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</si>
  <si>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</si>
  <si>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</si>
  <si>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</si>
  <si>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</si>
  <si>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</si>
  <si>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</si>
  <si>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</si>
  <si>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</si>
  <si>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</si>
  <si>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</si>
  <si>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</si>
  <si>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</si>
  <si>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</si>
  <si>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</si>
  <si>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</si>
  <si>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</si>
  <si>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</si>
  <si>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</si>
  <si>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</si>
  <si>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</si>
  <si>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</si>
  <si>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</si>
  <si>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</si>
  <si>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</si>
  <si>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</si>
  <si>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</si>
  <si>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</si>
  <si>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</si>
  <si>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</si>
  <si>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</si>
  <si>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</si>
  <si>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</si>
  <si>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</si>
  <si>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</si>
  <si>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</si>
  <si>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</si>
  <si>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</si>
  <si>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</si>
  <si>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</si>
  <si>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</si>
  <si>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</si>
  <si>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</si>
  <si>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</si>
  <si>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</si>
  <si>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</si>
  <si>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</si>
  <si>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</si>
  <si>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</si>
  <si>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</si>
  <si>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</si>
  <si>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</si>
  <si>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</si>
  <si>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</si>
  <si>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</si>
  <si>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</si>
  <si>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</si>
  <si>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</si>
  <si>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</si>
  <si>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</si>
  <si>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</si>
  <si>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</si>
  <si>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</si>
  <si>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</si>
  <si>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</si>
  <si>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</si>
  <si>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</si>
  <si>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</si>
  <si>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</si>
  <si>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</si>
  <si>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</si>
  <si>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</si>
  <si>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</si>
  <si>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</si>
  <si>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</si>
  <si>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</si>
  <si>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</si>
  <si>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</si>
  <si>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</si>
  <si>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</si>
  <si>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</si>
  <si>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</si>
  <si>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</si>
  <si>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</si>
  <si>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</si>
  <si>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</si>
  <si>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</si>
  <si>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</si>
  <si>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</si>
  <si>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</si>
  <si>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</si>
  <si>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</si>
  <si>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</si>
  <si>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</si>
  <si>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</si>
  <si>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</si>
  <si>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</si>
  <si>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</si>
  <si>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</si>
  <si>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</si>
  <si>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</si>
  <si>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</si>
  <si>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</si>
  <si>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</si>
  <si>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</si>
  <si>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</si>
  <si>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</si>
  <si>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</si>
  <si>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</si>
  <si>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</si>
  <si>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</si>
  <si>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</si>
  <si>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</si>
  <si>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</si>
  <si>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</si>
  <si>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</si>
  <si>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</si>
  <si>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</si>
  <si>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</si>
  <si>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</si>
  <si>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</si>
  <si>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</si>
  <si>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</si>
  <si>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</si>
  <si>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</si>
  <si>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</si>
  <si>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</si>
  <si>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</si>
  <si>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</si>
  <si>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</si>
  <si>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</si>
  <si>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</si>
  <si>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</si>
  <si>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</si>
  <si>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</si>
  <si>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</si>
  <si>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</si>
  <si>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</si>
  <si>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</si>
  <si>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</si>
  <si>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</si>
  <si>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</si>
  <si>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</si>
  <si>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</si>
  <si>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</si>
  <si>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</si>
  <si>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</si>
  <si>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</si>
  <si>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</si>
  <si>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</si>
  <si>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</si>
  <si>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</si>
  <si>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</si>
  <si>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</si>
  <si>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</si>
  <si>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</si>
  <si>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</si>
  <si>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</si>
  <si>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</si>
  <si>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</si>
  <si>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</si>
  <si>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</si>
  <si>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</si>
  <si>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</si>
  <si>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</si>
  <si>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</si>
  <si>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</si>
  <si>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</si>
  <si>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</si>
  <si>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</si>
  <si>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</si>
  <si>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</si>
  <si>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</si>
  <si>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</si>
  <si>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</si>
  <si>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</si>
  <si>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</si>
  <si>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</si>
  <si>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</si>
  <si>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</si>
  <si>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</si>
  <si>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</si>
  <si>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</si>
  <si>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</si>
  <si>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</si>
  <si>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</si>
  <si>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</si>
  <si>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</si>
  <si>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</si>
  <si>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</si>
  <si>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</si>
  <si>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</si>
  <si>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</si>
  <si>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</si>
  <si>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</si>
  <si>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</si>
  <si>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</si>
  <si>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</si>
  <si>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</si>
  <si>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</si>
  <si>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</si>
  <si>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</si>
  <si>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</si>
  <si>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</si>
  <si>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</si>
  <si>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</si>
  <si>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</si>
  <si>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</si>
  <si>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</si>
  <si>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</si>
  <si>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</si>
  <si>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</si>
  <si>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</si>
  <si>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</si>
  <si>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</si>
  <si>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</si>
  <si>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</si>
  <si>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</si>
  <si>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</si>
  <si>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</si>
  <si>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</si>
  <si>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</si>
  <si>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</si>
  <si>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</si>
  <si>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</si>
  <si>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</si>
  <si>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</si>
  <si>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</si>
  <si>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</si>
  <si>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</si>
  <si>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</si>
  <si>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</si>
  <si>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</si>
  <si>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</si>
  <si>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</si>
  <si>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</si>
  <si>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</si>
  <si>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</si>
  <si>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</si>
  <si>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</si>
  <si>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</si>
  <si>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</si>
  <si>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</si>
  <si>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</si>
  <si>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</si>
  <si>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</si>
  <si>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</si>
  <si>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</si>
  <si>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</si>
  <si>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</si>
  <si>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</si>
  <si>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</si>
  <si>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</si>
  <si>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</si>
  <si>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</si>
  <si>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</si>
  <si>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</si>
  <si>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</si>
  <si>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</si>
  <si>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</si>
  <si>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</si>
  <si>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</si>
  <si>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</si>
  <si>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</si>
  <si>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</si>
  <si>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</si>
  <si>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</si>
  <si>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</si>
  <si>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</si>
  <si>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</si>
  <si>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</si>
  <si>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</si>
  <si>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</si>
  <si>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</si>
  <si>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</si>
  <si>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</si>
  <si>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</si>
  <si>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</si>
  <si>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</si>
  <si>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</si>
  <si>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</si>
  <si>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</si>
  <si>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</si>
  <si>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</si>
  <si>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</si>
  <si>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</si>
  <si>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</si>
  <si>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</si>
  <si>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</si>
  <si>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</si>
  <si>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</si>
  <si>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</si>
  <si>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</si>
  <si>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</si>
  <si>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</si>
  <si>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</si>
  <si>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</si>
  <si>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</si>
  <si>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</si>
  <si>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</si>
  <si>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</si>
  <si>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</si>
  <si>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</si>
  <si>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</si>
  <si>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</si>
  <si>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</si>
  <si>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</si>
  <si>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</si>
  <si>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</si>
  <si>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</si>
  <si>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</si>
  <si>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</si>
  <si>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</si>
  <si>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</si>
  <si>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</si>
  <si>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</si>
  <si>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</si>
  <si>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</si>
  <si>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</si>
  <si>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</si>
  <si>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</si>
  <si>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</si>
  <si>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</si>
  <si>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</si>
  <si>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</si>
  <si>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</si>
  <si>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</si>
  <si>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</si>
  <si>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</si>
  <si>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</si>
  <si>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</si>
  <si>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</si>
  <si>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</si>
  <si>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</si>
  <si>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</si>
  <si>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</si>
  <si>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</si>
  <si>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</si>
  <si>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</si>
  <si>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</si>
  <si>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</si>
  <si>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</si>
  <si>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</si>
  <si>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</si>
  <si>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</si>
  <si>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</si>
  <si>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</si>
  <si>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</si>
  <si>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</si>
  <si>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</si>
  <si>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</si>
  <si>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</si>
  <si>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</si>
  <si>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</si>
  <si>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</si>
  <si>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</si>
  <si>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</si>
  <si>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</si>
  <si>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</si>
  <si>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</si>
  <si>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</si>
  <si>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</si>
  <si>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</si>
  <si>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</si>
  <si>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</si>
  <si>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</si>
  <si>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</si>
  <si>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</si>
  <si>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</si>
  <si>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</si>
  <si>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</si>
  <si>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</si>
  <si>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</si>
  <si>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</si>
  <si>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</si>
  <si>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</si>
  <si>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</si>
  <si>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</si>
  <si>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</si>
  <si>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</si>
  <si>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</si>
  <si>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</si>
  <si>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</si>
  <si>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</si>
  <si>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</si>
  <si>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</si>
  <si>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</si>
  <si>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</si>
  <si>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</si>
  <si>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</si>
  <si>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</si>
  <si>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</si>
  <si>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</si>
  <si>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</si>
  <si>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</si>
  <si>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</si>
  <si>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</si>
  <si>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</si>
  <si>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</si>
  <si>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</si>
  <si>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</si>
  <si>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</si>
  <si>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</si>
  <si>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</si>
  <si>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</si>
  <si>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</si>
  <si>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</si>
  <si>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</si>
  <si>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</si>
  <si>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</si>
  <si>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</si>
  <si>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</si>
  <si>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</si>
  <si>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</si>
  <si>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</si>
  <si>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</si>
  <si>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</si>
  <si>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</si>
  <si>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</si>
  <si>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</si>
  <si>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</si>
  <si>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</si>
  <si>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</si>
  <si>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</si>
  <si>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</si>
  <si>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</si>
  <si>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</si>
  <si>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</si>
  <si>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</si>
  <si>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</si>
  <si>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</si>
  <si>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</si>
  <si>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</si>
  <si>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</si>
  <si>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</si>
  <si>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</si>
  <si>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</si>
  <si>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</si>
  <si>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</si>
  <si>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</si>
  <si>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</si>
  <si>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</si>
  <si>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</si>
  <si>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</si>
  <si>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</si>
  <si>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</si>
  <si>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</si>
  <si>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</si>
  <si>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</si>
  <si>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</si>
  <si>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</si>
  <si>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</si>
  <si>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</si>
  <si>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</si>
  <si>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</si>
  <si>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</si>
  <si>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</si>
  <si>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</si>
  <si>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</si>
  <si>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</si>
  <si>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</si>
  <si>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</si>
  <si>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</si>
  <si>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</si>
  <si>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</si>
  <si>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</si>
  <si>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</si>
  <si>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</si>
  <si>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</si>
  <si>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</si>
  <si>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</si>
  <si>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</si>
  <si>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</si>
  <si>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</si>
  <si>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</si>
  <si>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</si>
  <si>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</si>
  <si>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</si>
  <si>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</si>
  <si>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</si>
  <si>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</si>
  <si>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</si>
  <si>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</si>
  <si>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</si>
  <si>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</si>
  <si>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</si>
  <si>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</si>
  <si>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</si>
  <si>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</si>
  <si>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</si>
  <si>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</si>
  <si>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</si>
  <si>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</si>
  <si>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</si>
  <si>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</si>
  <si>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</si>
  <si>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</si>
  <si>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</si>
  <si>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</si>
  <si>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</si>
  <si>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</si>
  <si>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</si>
  <si>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</si>
  <si>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</si>
  <si>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</si>
  <si>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</si>
  <si>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</si>
  <si>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</si>
  <si>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</si>
  <si>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</si>
  <si>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</si>
  <si>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</si>
  <si>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</si>
  <si>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</si>
  <si>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</si>
  <si>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</si>
  <si>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</si>
  <si>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</si>
  <si>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</si>
  <si>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</si>
  <si>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</si>
  <si>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</si>
  <si>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</si>
  <si>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</si>
  <si>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</si>
  <si>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</si>
  <si>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</si>
  <si>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</si>
  <si>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</si>
  <si>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</si>
  <si>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</si>
  <si>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</si>
  <si>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</si>
  <si>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</si>
  <si>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</si>
  <si>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</si>
  <si>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</si>
  <si>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</si>
  <si>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</si>
  <si>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</si>
  <si>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</si>
  <si>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</si>
  <si>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</si>
  <si>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</si>
  <si>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</si>
  <si>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</si>
  <si>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</si>
  <si>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</si>
  <si>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</si>
  <si>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</si>
  <si>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</si>
  <si>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</si>
  <si>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</si>
  <si>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</si>
  <si>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</si>
  <si>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</si>
  <si>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</si>
  <si>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</si>
  <si>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</si>
  <si>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</si>
  <si>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</si>
  <si>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</si>
  <si>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</si>
  <si>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</si>
  <si>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</si>
  <si>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</si>
  <si>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</si>
  <si>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</si>
  <si>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</si>
  <si>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</si>
  <si>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</si>
  <si>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</si>
  <si>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</si>
  <si>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</si>
  <si>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</si>
  <si>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</si>
  <si>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</si>
  <si>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</si>
  <si>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</si>
  <si>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</si>
  <si>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</si>
  <si>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</si>
  <si>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</si>
  <si>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</si>
  <si>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</si>
  <si>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</si>
  <si>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</si>
  <si>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</si>
  <si>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</si>
  <si>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</si>
  <si>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</si>
  <si>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</si>
  <si>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</si>
  <si>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</si>
  <si>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</si>
  <si>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</si>
  <si>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</si>
  <si>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</si>
  <si>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</si>
  <si>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</si>
  <si>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</si>
  <si>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</si>
  <si>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</si>
  <si>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</si>
  <si>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</si>
  <si>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</si>
  <si>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</si>
  <si>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</si>
  <si>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</si>
  <si>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</si>
  <si>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</si>
  <si>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</si>
  <si>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</si>
  <si>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</si>
  <si>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</si>
  <si>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</si>
  <si>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</si>
  <si>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</si>
  <si>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</si>
  <si>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</si>
  <si>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</si>
  <si>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</si>
  <si>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</si>
  <si>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</si>
  <si>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</si>
  <si>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</si>
  <si>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</si>
  <si>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</si>
  <si>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</si>
  <si>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</si>
  <si>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</si>
  <si>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</si>
  <si>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</si>
  <si>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</si>
  <si>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</si>
  <si>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</si>
  <si>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</si>
  <si>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</si>
  <si>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</si>
  <si>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</si>
  <si>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</si>
  <si>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</si>
  <si>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</si>
  <si>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</si>
  <si>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</si>
  <si>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</si>
  <si>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</si>
  <si>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</si>
  <si>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</si>
  <si>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</si>
  <si>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</si>
  <si>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</si>
  <si>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</si>
  <si>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</si>
  <si>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</si>
  <si>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</si>
  <si>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</si>
  <si>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</si>
  <si>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</si>
  <si>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</si>
  <si>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</si>
  <si>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</si>
  <si>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</si>
  <si>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</si>
  <si>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</si>
  <si>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</si>
  <si>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</si>
  <si>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</si>
  <si>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</si>
  <si>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</si>
  <si>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</si>
  <si>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</si>
  <si>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</si>
  <si>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</si>
  <si>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</si>
  <si>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</si>
  <si>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</si>
  <si>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</si>
  <si>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</si>
  <si>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</si>
  <si>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</si>
  <si>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</si>
  <si>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</si>
  <si>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</si>
  <si>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</si>
  <si>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</si>
  <si>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</si>
  <si>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</si>
  <si>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</si>
  <si>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</si>
  <si>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</si>
  <si>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</si>
  <si>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</si>
  <si>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</si>
  <si>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</si>
  <si>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</si>
  <si>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</si>
  <si>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</si>
  <si>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</si>
  <si>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</si>
  <si>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</si>
  <si>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</si>
  <si>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</si>
  <si>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</si>
  <si>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</si>
  <si>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</si>
  <si>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</si>
  <si>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</si>
  <si>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</si>
  <si>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</si>
  <si>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</si>
  <si>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</si>
  <si>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</si>
  <si>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</si>
  <si>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</si>
  <si>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</si>
  <si>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</si>
  <si>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</si>
  <si>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</si>
  <si>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</si>
  <si>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</si>
  <si>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</si>
  <si>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</si>
  <si>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</si>
  <si>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</si>
  <si>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</si>
  <si>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</si>
  <si>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</si>
  <si>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</si>
  <si>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</si>
  <si>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</si>
  <si>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</si>
  <si>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</si>
  <si>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</si>
  <si>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</si>
  <si>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</si>
  <si>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</si>
  <si>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</si>
  <si>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</si>
  <si>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</si>
  <si>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</si>
  <si>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</si>
  <si>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</si>
  <si>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</si>
  <si>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</si>
  <si>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</si>
  <si>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</si>
  <si>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</si>
  <si>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</si>
  <si>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</si>
  <si>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</si>
  <si>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</si>
  <si>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</si>
  <si>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</si>
  <si>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</si>
  <si>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</si>
  <si>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</si>
  <si>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</si>
  <si>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</si>
  <si>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</si>
  <si>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</si>
  <si>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</si>
  <si>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</si>
  <si>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</si>
  <si>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</si>
  <si>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</si>
  <si>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</si>
  <si>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</si>
  <si>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</si>
  <si>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</si>
  <si>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</si>
  <si>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</si>
  <si>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</si>
  <si>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</si>
  <si>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</si>
  <si>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</si>
  <si>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</si>
  <si>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</si>
  <si>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</si>
  <si>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</si>
  <si>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</si>
  <si>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</si>
  <si>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</si>
  <si>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</si>
  <si>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</si>
  <si>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</si>
  <si>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</si>
  <si>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</si>
  <si>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</si>
  <si>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</si>
  <si>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</si>
  <si>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</si>
  <si>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</si>
  <si>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</si>
  <si>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</si>
  <si>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</si>
  <si>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</si>
  <si>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</si>
  <si>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</si>
  <si>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</si>
  <si>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</si>
  <si>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</si>
  <si>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</si>
  <si>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</si>
  <si>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</si>
  <si>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</si>
  <si>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</si>
  <si>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</si>
  <si>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</si>
  <si>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</si>
  <si>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</si>
  <si>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</si>
  <si>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</si>
  <si>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</si>
  <si>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</si>
  <si>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</si>
  <si>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</si>
  <si>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</si>
  <si>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</si>
  <si>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</si>
  <si>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</si>
  <si>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</si>
  <si>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</si>
  <si>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</si>
  <si>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</si>
  <si>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</si>
  <si>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</si>
  <si>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</si>
  <si>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</si>
  <si>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</si>
  <si>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</si>
  <si>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</si>
  <si>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</si>
  <si>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</si>
  <si>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</si>
  <si>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</si>
  <si>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</si>
  <si>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</si>
  <si>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</si>
  <si>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</si>
  <si>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</si>
  <si>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</si>
  <si>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</si>
  <si>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</si>
  <si>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</si>
  <si>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</si>
  <si>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</si>
  <si>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</si>
  <si>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</si>
  <si>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</si>
  <si>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</si>
  <si>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</si>
  <si>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</si>
  <si>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</si>
  <si>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</si>
  <si>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</si>
  <si>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</si>
  <si>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</si>
  <si>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</si>
  <si>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</si>
  <si>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</si>
  <si>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</si>
  <si>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</si>
  <si>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</si>
  <si>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</si>
  <si>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</si>
  <si>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</si>
  <si>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</si>
  <si>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</si>
  <si>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</si>
  <si>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</si>
  <si>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</si>
  <si>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</si>
  <si>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</si>
  <si>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</si>
  <si>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</si>
  <si>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</si>
  <si>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</si>
  <si>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</si>
  <si>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</si>
  <si>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</si>
  <si>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</si>
  <si>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</si>
  <si>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</si>
  <si>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</si>
  <si>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</si>
  <si>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</si>
  <si>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</si>
  <si>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</si>
  <si>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</si>
  <si>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</si>
  <si>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</si>
  <si>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</si>
  <si>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</si>
  <si>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</si>
  <si>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</si>
  <si>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</si>
  <si>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</si>
  <si>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</si>
  <si>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</si>
  <si>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</si>
  <si>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</si>
  <si>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</si>
  <si>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</si>
  <si>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</si>
  <si>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</si>
  <si>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</si>
  <si>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</si>
  <si>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</si>
  <si>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</si>
  <si>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</si>
  <si>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</si>
  <si>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</si>
  <si>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</si>
  <si>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</si>
  <si>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</si>
  <si>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</si>
  <si>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</si>
  <si>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</si>
  <si>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</si>
  <si>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</si>
  <si>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</si>
  <si>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</si>
  <si>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</si>
  <si>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</si>
  <si>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</si>
  <si>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</si>
  <si>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</si>
  <si>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</si>
  <si>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</si>
  <si>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</si>
  <si>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</si>
  <si>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</si>
  <si>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</si>
  <si>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</si>
  <si>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</si>
  <si>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</si>
  <si>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</si>
  <si>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</si>
  <si>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</si>
  <si>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</si>
  <si>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</si>
  <si>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</si>
  <si>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</si>
  <si>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</si>
  <si>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</si>
  <si>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</si>
  <si>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</si>
  <si>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</si>
  <si>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</si>
  <si>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</si>
  <si>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</si>
  <si>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</si>
  <si>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</si>
  <si>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</si>
  <si>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</si>
  <si>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</si>
  <si>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</si>
  <si>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</si>
  <si>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</si>
  <si>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</si>
  <si>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</si>
  <si>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</si>
  <si>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</si>
  <si>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</si>
  <si>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</si>
  <si>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</si>
  <si>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</si>
  <si>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</si>
  <si>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</si>
  <si>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</si>
  <si>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</si>
  <si>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</si>
  <si>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</si>
  <si>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</si>
  <si>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</si>
  <si>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</si>
  <si>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</si>
  <si>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</si>
  <si>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</si>
  <si>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</si>
  <si>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</si>
  <si>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</si>
  <si>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</si>
  <si>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</si>
  <si>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</si>
  <si>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</si>
  <si>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</si>
  <si>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</si>
  <si>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</si>
  <si>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</si>
  <si>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</si>
  <si>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</si>
  <si>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</si>
  <si>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</si>
  <si>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</si>
  <si>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</si>
  <si>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</si>
  <si>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</si>
  <si>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</si>
  <si>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</si>
  <si>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</si>
  <si>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</si>
  <si>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</si>
  <si>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</si>
  <si>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</si>
  <si>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</si>
  <si>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</si>
  <si>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</si>
  <si>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</si>
  <si>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</si>
  <si>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</si>
  <si>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</si>
  <si>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</si>
  <si>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</si>
  <si>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</si>
  <si>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</si>
  <si>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</si>
  <si>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</si>
  <si>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</si>
  <si>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</si>
  <si>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</si>
  <si>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</si>
  <si>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</si>
  <si>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</si>
  <si>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</si>
  <si>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</si>
  <si>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</si>
  <si>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</si>
  <si>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</si>
  <si>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</si>
  <si>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</si>
  <si>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</si>
  <si>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</si>
  <si>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</si>
  <si>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</si>
  <si>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</si>
  <si>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</si>
  <si>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</si>
  <si>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</si>
  <si>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</si>
  <si>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</si>
  <si>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</si>
  <si>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</si>
  <si>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</si>
  <si>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</si>
  <si>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</si>
  <si>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</si>
  <si>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</si>
  <si>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</si>
  <si>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</si>
  <si>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</si>
  <si>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</si>
  <si>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</si>
  <si>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</si>
  <si>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</si>
  <si>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</si>
  <si>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</si>
  <si>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</si>
  <si>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</si>
  <si>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</si>
  <si>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</si>
  <si>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</si>
  <si>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</si>
  <si>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</si>
  <si>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</si>
  <si>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</si>
  <si>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</si>
  <si>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</si>
  <si>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</si>
  <si>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</si>
  <si>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</si>
  <si>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</si>
  <si>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</si>
  <si>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</si>
  <si>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</si>
  <si>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</si>
  <si>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</si>
  <si>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</si>
  <si>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</si>
  <si>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</si>
  <si>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</si>
  <si>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</si>
  <si>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</si>
  <si>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</si>
  <si>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</si>
  <si>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</si>
  <si>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</si>
  <si>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</si>
  <si>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</si>
  <si>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</si>
  <si>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</si>
  <si>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</si>
  <si>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</si>
  <si>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</si>
  <si>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</si>
  <si>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</si>
  <si>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</si>
  <si>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</si>
  <si>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</si>
  <si>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</si>
  <si>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</si>
  <si>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</si>
  <si>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</si>
  <si>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</si>
  <si>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</si>
  <si>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</si>
  <si>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</si>
  <si>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</si>
  <si>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</si>
  <si>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</si>
  <si>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</si>
  <si>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</si>
  <si>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</si>
  <si>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</si>
  <si>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</si>
  <si>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</si>
  <si>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</si>
  <si>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</si>
  <si>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</si>
  <si>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</si>
  <si>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</si>
  <si>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</si>
  <si>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</si>
  <si>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</si>
  <si>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</si>
  <si>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</si>
  <si>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</si>
  <si>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</si>
  <si>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</si>
  <si>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</si>
  <si>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</si>
  <si>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</si>
  <si>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</si>
  <si>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</si>
  <si>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</si>
  <si>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</si>
  <si>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</si>
  <si>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</si>
  <si>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</si>
  <si>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</si>
  <si>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</si>
  <si>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</si>
  <si>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</si>
  <si>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</si>
  <si>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</si>
  <si>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</si>
  <si>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</si>
  <si>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</si>
  <si>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</si>
  <si>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</si>
  <si>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</si>
  <si>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</si>
  <si>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</si>
  <si>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</si>
  <si>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</si>
  <si>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</si>
  <si>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</si>
  <si>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</si>
  <si>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</si>
  <si>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</si>
  <si>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</si>
  <si>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</si>
  <si>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</si>
  <si>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</si>
  <si>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</si>
  <si>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</si>
  <si>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</si>
  <si>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</si>
  <si>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</si>
  <si>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</si>
  <si>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</si>
  <si>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</si>
  <si>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</si>
  <si>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</si>
  <si>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</si>
  <si>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</si>
  <si>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</si>
  <si>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</si>
  <si>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</si>
  <si>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</si>
  <si>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</si>
  <si>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</si>
  <si>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</si>
  <si>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</si>
  <si>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</si>
  <si>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</si>
  <si>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</si>
  <si>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</si>
  <si>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</si>
  <si>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</si>
  <si>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</si>
  <si>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</si>
  <si>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</si>
  <si>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</si>
  <si>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</si>
  <si>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</si>
  <si>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</si>
  <si>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</si>
  <si>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</si>
  <si>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</si>
  <si>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</si>
  <si>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</si>
  <si>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</si>
  <si>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</si>
  <si>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</si>
  <si>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</si>
  <si>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</si>
  <si>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</si>
  <si>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</si>
  <si>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</si>
  <si>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</si>
  <si>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</si>
  <si>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</si>
  <si>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</si>
  <si>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</si>
  <si>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</si>
  <si>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</si>
  <si>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</si>
  <si>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</si>
  <si>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</si>
  <si>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</si>
  <si>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</si>
  <si>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</si>
  <si>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</si>
  <si>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</si>
  <si>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</si>
  <si>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</si>
  <si>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</si>
  <si>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</si>
  <si>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</si>
  <si>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</si>
  <si>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</si>
  <si>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</si>
  <si>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</si>
  <si>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</si>
  <si>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</si>
  <si>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</si>
  <si>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</si>
  <si>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</si>
  <si>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</si>
  <si>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</si>
  <si>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</si>
  <si>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</si>
  <si>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</si>
  <si>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</si>
  <si>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</si>
  <si>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</si>
  <si>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</si>
  <si>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</si>
  <si>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</si>
  <si>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</si>
  <si>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</si>
  <si>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</si>
  <si>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</si>
  <si>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</si>
  <si>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</si>
  <si>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</si>
  <si>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</si>
  <si>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</si>
  <si>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</si>
  <si>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</si>
  <si>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</si>
  <si>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</si>
  <si>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</si>
  <si>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</si>
  <si>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</si>
  <si>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</si>
  <si>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</si>
  <si>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</si>
  <si>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</si>
  <si>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</si>
  <si>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</si>
  <si>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</si>
  <si>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</si>
  <si>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</si>
  <si>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</si>
  <si>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</si>
  <si>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</si>
  <si>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</si>
  <si>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</si>
  <si>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</si>
  <si>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</si>
  <si>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</si>
  <si>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</si>
  <si>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</si>
  <si>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</si>
  <si>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</si>
  <si>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</si>
  <si>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</si>
  <si>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</si>
  <si>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</si>
  <si>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</si>
  <si>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</si>
  <si>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</si>
  <si>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</si>
  <si>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</si>
  <si>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</si>
  <si>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</si>
  <si>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</si>
  <si>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</si>
  <si>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</si>
  <si>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</si>
  <si>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</si>
  <si>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</si>
  <si>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</si>
  <si>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</si>
  <si>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</si>
  <si>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</si>
  <si>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</si>
  <si>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</si>
  <si>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</si>
  <si>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</si>
  <si>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</si>
  <si>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</si>
  <si>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</si>
  <si>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</si>
  <si>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</si>
  <si>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</si>
  <si>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</si>
  <si>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</si>
  <si>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</si>
  <si>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</si>
  <si>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</si>
  <si>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</si>
  <si>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</si>
  <si>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</si>
  <si>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</si>
  <si>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</si>
  <si>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</si>
  <si>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</si>
  <si>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</si>
  <si>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</si>
  <si>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</si>
  <si>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</si>
  <si>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</si>
  <si>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</si>
  <si>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</si>
  <si>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</si>
  <si>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</si>
  <si>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</si>
  <si>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</si>
  <si>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</si>
  <si>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</si>
  <si>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</si>
  <si>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</si>
  <si>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</si>
  <si>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</si>
  <si>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</si>
  <si>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</si>
  <si>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</si>
  <si>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</si>
  <si>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</si>
  <si>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</si>
  <si>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</si>
  <si>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</si>
  <si>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</si>
  <si>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</si>
  <si>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</si>
  <si>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</si>
  <si>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</si>
  <si>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</si>
  <si>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</si>
  <si>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</si>
  <si>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</si>
  <si>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</si>
  <si>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</si>
  <si>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</si>
  <si>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</si>
  <si>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</si>
  <si>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</si>
  <si>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</si>
  <si>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</si>
  <si>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</si>
  <si>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</si>
  <si>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</si>
  <si>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</si>
  <si>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</si>
  <si>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</si>
  <si>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</si>
  <si>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</si>
  <si>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</si>
  <si>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</si>
  <si>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</si>
  <si>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</si>
  <si>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</si>
  <si>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</si>
  <si>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</si>
  <si>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</si>
  <si>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</si>
  <si>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</si>
  <si>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</si>
  <si>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</si>
  <si>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</si>
  <si>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</si>
  <si>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</si>
  <si>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</si>
  <si>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</si>
  <si>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</si>
  <si>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</si>
  <si>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</si>
  <si>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</si>
  <si>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</si>
  <si>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</si>
  <si>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</si>
  <si>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</si>
  <si>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</si>
  <si>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</si>
  <si>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</si>
  <si>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</si>
  <si>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</si>
  <si>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</si>
  <si>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</si>
  <si>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</si>
  <si>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</si>
  <si>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</si>
  <si>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</si>
  <si>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</si>
  <si>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</si>
  <si>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</si>
  <si>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</si>
  <si>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</si>
  <si>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</si>
  <si>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</si>
  <si>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</si>
  <si>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</si>
  <si>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</si>
  <si>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</si>
  <si>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</si>
  <si>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</si>
  <si>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</si>
  <si>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</si>
  <si>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</si>
  <si>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</si>
  <si>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</si>
  <si>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</si>
  <si>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</si>
  <si>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</si>
  <si>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</si>
  <si>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</si>
  <si>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</si>
  <si>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</si>
  <si>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</si>
  <si>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</si>
  <si>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</si>
  <si>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</si>
  <si>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</si>
  <si>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</si>
  <si>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</si>
  <si>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</si>
  <si>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</si>
  <si>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</si>
  <si>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</si>
  <si>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</si>
  <si>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</si>
  <si>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</si>
  <si>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</si>
  <si>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</si>
  <si>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</si>
  <si>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</si>
  <si>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</si>
  <si>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</si>
  <si>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</si>
  <si>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</si>
  <si>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</si>
  <si>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</si>
  <si>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</si>
  <si>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</si>
  <si>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</si>
  <si>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</si>
  <si>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</si>
  <si>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</si>
  <si>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</si>
  <si>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</si>
  <si>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</si>
  <si>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</si>
  <si>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</si>
  <si>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</si>
  <si>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</si>
  <si>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</si>
  <si>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</si>
  <si>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</si>
  <si>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</si>
  <si>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</si>
  <si>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</si>
  <si>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</si>
  <si>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</si>
  <si>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</si>
  <si>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</si>
  <si>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</si>
  <si>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</si>
  <si>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</si>
  <si>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</si>
  <si>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</si>
  <si>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</si>
  <si>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</si>
  <si>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</si>
  <si>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</si>
  <si>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</si>
  <si>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</si>
  <si>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</si>
  <si>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</si>
  <si>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</si>
  <si>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</si>
  <si>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</si>
  <si>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</si>
  <si>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</si>
  <si>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</si>
  <si>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</si>
  <si>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</si>
  <si>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</si>
  <si>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</si>
  <si>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</si>
  <si>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</si>
  <si>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</si>
  <si>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</si>
  <si>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</si>
  <si>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</si>
  <si>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</si>
  <si>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</si>
  <si>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</si>
  <si>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</si>
  <si>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</si>
  <si>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</si>
  <si>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</si>
  <si>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</si>
  <si>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</si>
  <si>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</si>
  <si>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</si>
  <si>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</si>
  <si>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</si>
  <si>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</si>
  <si>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</si>
  <si>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</si>
  <si>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</si>
  <si>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</si>
  <si>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</si>
  <si>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</si>
  <si>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</si>
  <si>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</si>
  <si>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</si>
  <si>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</si>
  <si>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</si>
  <si>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</si>
  <si>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</si>
  <si>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</si>
  <si>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</si>
  <si>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</si>
  <si>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</si>
  <si>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</si>
  <si>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</si>
  <si>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</si>
  <si>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</si>
  <si>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</si>
  <si>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</si>
  <si>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</si>
  <si>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</si>
  <si>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</si>
  <si>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</si>
  <si>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</si>
  <si>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</si>
  <si>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</si>
  <si>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</si>
  <si>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</si>
  <si>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</si>
  <si>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</si>
  <si>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</si>
  <si>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</si>
  <si>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</si>
  <si>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</si>
  <si>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</si>
  <si>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</si>
  <si>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</si>
  <si>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</si>
  <si>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</si>
  <si>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</si>
  <si>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</si>
  <si>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</si>
  <si>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</si>
  <si>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</si>
  <si>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</si>
  <si>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</si>
  <si>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</si>
  <si>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</si>
  <si>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</si>
  <si>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</si>
  <si>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</si>
  <si>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</si>
  <si>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</si>
  <si>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</si>
  <si>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</si>
  <si>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</si>
  <si>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</si>
  <si>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</si>
  <si>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</si>
  <si>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</si>
  <si>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</si>
  <si>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</si>
  <si>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</si>
  <si>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</si>
  <si>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</si>
  <si>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</si>
  <si>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</si>
  <si>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</si>
  <si>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</si>
  <si>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</si>
  <si>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</si>
  <si>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</si>
  <si>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</si>
  <si>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</si>
  <si>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</si>
  <si>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</si>
  <si>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</si>
  <si>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</si>
  <si>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</si>
  <si>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</si>
  <si>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</si>
  <si>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</si>
  <si>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</si>
  <si>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</si>
  <si>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</si>
  <si>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</si>
  <si>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</si>
  <si>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</si>
  <si>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</si>
  <si>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</si>
  <si>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</si>
  <si>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</si>
  <si>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</si>
  <si>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</si>
  <si>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</si>
  <si>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</si>
  <si>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</si>
  <si>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</si>
  <si>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</si>
  <si>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</si>
  <si>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</si>
  <si>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</si>
  <si>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</si>
  <si>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</si>
  <si>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</si>
  <si>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</si>
  <si>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</si>
  <si>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</si>
  <si>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</si>
  <si>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</si>
  <si>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</si>
  <si>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</si>
  <si>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</si>
  <si>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</si>
  <si>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</si>
  <si>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</si>
  <si>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</si>
  <si>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</si>
  <si>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</si>
  <si>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</si>
  <si>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</si>
  <si>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</si>
  <si>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</si>
  <si>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</si>
  <si>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</si>
  <si>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</si>
  <si>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</si>
  <si>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</si>
  <si>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</si>
  <si>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</si>
  <si>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</si>
  <si>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</si>
  <si>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</si>
  <si>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</si>
  <si>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</si>
  <si>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</si>
  <si>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</si>
  <si>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</si>
  <si>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</si>
  <si>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</si>
  <si>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</si>
  <si>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</si>
  <si>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</si>
  <si>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</si>
  <si>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</si>
  <si>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</si>
  <si>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</si>
  <si>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</si>
  <si>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</si>
  <si>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</si>
  <si>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</si>
  <si>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</si>
  <si>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</si>
  <si>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</si>
  <si>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</si>
  <si>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</si>
  <si>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</si>
  <si>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</si>
  <si>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</si>
  <si>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</si>
  <si>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</si>
  <si>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</si>
  <si>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</si>
  <si>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</si>
  <si>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</si>
  <si>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</si>
  <si>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</si>
  <si>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</si>
  <si>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</si>
  <si>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</si>
  <si>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</si>
  <si>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</si>
  <si>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</si>
  <si>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</si>
  <si>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</si>
  <si>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</si>
  <si>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</si>
  <si>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</si>
  <si>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</si>
  <si>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</si>
  <si>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</si>
  <si>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</si>
  <si>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</si>
  <si>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</si>
  <si>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</si>
  <si>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</si>
  <si>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</si>
  <si>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</si>
  <si>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</si>
  <si>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</si>
  <si>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</si>
  <si>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</si>
  <si>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</si>
  <si>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</si>
  <si>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</si>
  <si>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</si>
  <si>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</si>
  <si>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</si>
  <si>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</si>
  <si>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</si>
  <si>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</si>
  <si>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</si>
  <si>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</si>
  <si>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</si>
  <si>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</si>
  <si>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</si>
  <si>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</si>
  <si>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</si>
  <si>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</si>
  <si>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</si>
  <si>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</si>
  <si>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</si>
  <si>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</si>
  <si>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</si>
  <si>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</si>
  <si>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</si>
  <si>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</si>
  <si>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</si>
  <si>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</si>
  <si>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</si>
  <si>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</si>
  <si>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</si>
  <si>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</si>
  <si>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</si>
  <si>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</si>
  <si>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</si>
  <si>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</si>
  <si>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</si>
  <si>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</si>
  <si>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</si>
  <si>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</si>
  <si>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</si>
  <si>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</si>
  <si>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</si>
  <si>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</si>
  <si>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</si>
  <si>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</si>
  <si>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</si>
  <si>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</si>
  <si>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</si>
  <si>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</si>
  <si>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</si>
  <si>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</si>
  <si>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</si>
  <si>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</si>
  <si>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</si>
  <si>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</si>
  <si>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</si>
  <si>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</si>
  <si>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</si>
  <si>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</si>
  <si>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</si>
  <si>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</si>
  <si>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</si>
  <si>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</si>
  <si>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</si>
  <si>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</si>
  <si>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</si>
  <si>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</si>
  <si>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</si>
  <si>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</si>
  <si>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</si>
  <si>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</si>
  <si>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</si>
  <si>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</si>
  <si>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</si>
  <si>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</si>
  <si>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</si>
  <si>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</si>
  <si>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</si>
  <si>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</si>
  <si>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</si>
  <si>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</si>
  <si>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</si>
  <si>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</si>
  <si>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</si>
  <si>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</si>
  <si>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</si>
  <si>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</si>
  <si>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</si>
  <si>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</si>
  <si>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</si>
  <si>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</si>
  <si>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</si>
  <si>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</si>
  <si>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</si>
  <si>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</si>
  <si>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</si>
  <si>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</si>
  <si>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</si>
  <si>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</si>
  <si>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</si>
  <si>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</si>
  <si>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</si>
  <si>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</si>
  <si>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</si>
  <si>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</si>
  <si>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</si>
  <si>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</si>
  <si>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</si>
  <si>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</si>
  <si>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</si>
  <si>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</si>
  <si>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</si>
  <si>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</si>
  <si>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</si>
  <si>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</si>
  <si>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</si>
  <si>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</si>
  <si>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</si>
  <si>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</si>
  <si>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</si>
  <si>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</si>
  <si>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</si>
  <si>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</si>
  <si>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</si>
  <si>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</si>
  <si>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</si>
  <si>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</si>
  <si>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</si>
  <si>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</si>
  <si>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</si>
  <si>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</si>
  <si>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</si>
  <si>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</si>
  <si>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</si>
  <si>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</si>
  <si>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</si>
  <si>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</si>
  <si>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</si>
  <si>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</si>
  <si>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</si>
  <si>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</si>
  <si>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</si>
  <si>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</si>
  <si>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</si>
  <si>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</si>
  <si>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</si>
  <si>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</si>
  <si>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</si>
  <si>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</si>
  <si>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</si>
  <si>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</si>
  <si>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</si>
  <si>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</si>
  <si>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</si>
  <si>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</si>
  <si>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</si>
  <si>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</si>
  <si>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</si>
  <si>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</si>
  <si>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</si>
  <si>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</si>
  <si>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</si>
  <si>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</si>
  <si>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</si>
  <si>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</si>
  <si>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</si>
  <si>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</si>
  <si>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</si>
  <si>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</si>
  <si>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</si>
  <si>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</si>
  <si>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</si>
  <si>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</si>
  <si>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</si>
  <si>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</si>
  <si>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</si>
  <si>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</si>
  <si>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</si>
  <si>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</si>
  <si>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</si>
  <si>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</si>
  <si>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</si>
  <si>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</si>
  <si>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</si>
  <si>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</si>
  <si>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</si>
  <si>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</si>
  <si>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</si>
  <si>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</si>
  <si>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</si>
  <si>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</si>
  <si>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</si>
  <si>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</si>
  <si>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</si>
  <si>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</si>
  <si>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</si>
  <si>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</si>
  <si>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</si>
  <si>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</si>
  <si>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</si>
  <si>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</si>
  <si>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</si>
  <si>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</si>
  <si>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</si>
  <si>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</si>
  <si>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</si>
  <si>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</si>
  <si>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</si>
  <si>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</si>
  <si>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</si>
  <si>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</si>
  <si>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</si>
  <si>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</si>
  <si>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</si>
  <si>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</si>
  <si>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</si>
  <si>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</si>
  <si>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</si>
  <si>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</si>
  <si>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</si>
  <si>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</si>
  <si>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</si>
  <si>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</si>
  <si>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</si>
  <si>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</si>
  <si>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</si>
  <si>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</si>
  <si>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</si>
  <si>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</si>
  <si>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</si>
  <si>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</si>
  <si>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</si>
  <si>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</si>
  <si>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</si>
  <si>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</si>
  <si>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</si>
  <si>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</si>
  <si>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</si>
  <si>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</si>
  <si>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</si>
  <si>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</si>
  <si>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</si>
  <si>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</si>
  <si>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</si>
  <si>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</si>
  <si>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</si>
  <si>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</si>
  <si>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</si>
  <si>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</si>
  <si>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</si>
  <si>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</si>
  <si>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</si>
  <si>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</si>
  <si>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</si>
  <si>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</si>
  <si>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</si>
  <si>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</si>
  <si>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</si>
  <si>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</si>
  <si>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</si>
  <si>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</si>
  <si>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</si>
  <si>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</si>
  <si>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</si>
  <si>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</si>
  <si>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</si>
  <si>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</si>
  <si>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</si>
  <si>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</si>
  <si>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</si>
  <si>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</si>
  <si>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</si>
  <si>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</si>
  <si>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</si>
  <si>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</si>
  <si>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</si>
  <si>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</si>
  <si>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</si>
  <si>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</si>
  <si>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</si>
  <si>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</si>
  <si>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</si>
  <si>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</si>
  <si>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</si>
  <si>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</si>
  <si>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</si>
  <si>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</si>
  <si>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</si>
  <si>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</si>
  <si>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</si>
  <si>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</si>
  <si>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</si>
  <si>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</si>
  <si>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</si>
  <si>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</si>
  <si>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</si>
  <si>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</si>
  <si>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</si>
  <si>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</si>
  <si>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</si>
  <si>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</si>
  <si>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</si>
  <si>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</si>
  <si>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</si>
  <si>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</si>
  <si>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</si>
  <si>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</si>
  <si>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</si>
  <si>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</si>
  <si>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</si>
  <si>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</si>
  <si>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</si>
  <si>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</si>
  <si>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</si>
  <si>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</si>
  <si>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</si>
  <si>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</si>
  <si>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</si>
  <si>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</si>
  <si>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</si>
  <si>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</si>
  <si>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</si>
  <si>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</si>
  <si>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</si>
  <si>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</si>
  <si>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</si>
  <si>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</si>
  <si>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</si>
  <si>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</si>
  <si>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</si>
  <si>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</si>
  <si>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</si>
  <si>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</si>
  <si>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</si>
  <si>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</si>
  <si>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</si>
  <si>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</si>
  <si>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</si>
  <si>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</si>
  <si>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</si>
  <si>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</si>
  <si>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</si>
  <si>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</si>
  <si>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</si>
  <si>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</si>
  <si>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</si>
  <si>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</si>
  <si>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</si>
  <si>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</si>
  <si>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</si>
  <si>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</si>
  <si>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</si>
  <si>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</si>
  <si>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</si>
  <si>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</si>
  <si>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</si>
  <si>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</si>
  <si>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</si>
  <si>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</si>
  <si>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</si>
  <si>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</si>
  <si>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</si>
  <si>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</si>
  <si>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</si>
  <si>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</si>
  <si>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</si>
  <si>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</si>
  <si>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</si>
  <si>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</si>
  <si>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</si>
  <si>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</si>
  <si>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</si>
  <si>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</si>
  <si>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</si>
  <si>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</si>
  <si>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</si>
  <si>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</si>
  <si>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</si>
  <si>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</si>
  <si>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</si>
  <si>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</si>
  <si>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</si>
  <si>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</si>
  <si>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</si>
  <si>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</si>
  <si>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</si>
  <si>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</si>
  <si>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</si>
  <si>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</si>
  <si>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</si>
  <si>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</si>
  <si>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</si>
  <si>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</si>
  <si>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</si>
  <si>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</si>
  <si>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</si>
  <si>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</si>
  <si>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</si>
  <si>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</si>
  <si>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</si>
  <si>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</si>
  <si>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</si>
  <si>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</si>
  <si>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</si>
  <si>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</si>
  <si>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</si>
  <si>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</si>
  <si>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</si>
  <si>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</si>
  <si>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</si>
  <si>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</si>
  <si>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</si>
  <si>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</si>
  <si>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</si>
  <si>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</si>
  <si>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</si>
  <si>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</si>
  <si>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</si>
  <si>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</si>
  <si>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</si>
  <si>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</si>
  <si>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</si>
  <si>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</si>
  <si>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</si>
  <si>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</si>
  <si>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</si>
  <si>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</si>
  <si>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</si>
  <si>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</si>
  <si>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</si>
  <si>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</si>
  <si>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</si>
  <si>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</si>
  <si>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</si>
  <si>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</si>
  <si>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</si>
  <si>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</si>
  <si>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</si>
  <si>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</si>
  <si>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</si>
  <si>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</si>
  <si>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</si>
  <si>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</si>
  <si>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</si>
  <si>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</si>
  <si>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</si>
  <si>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</si>
  <si>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</si>
  <si>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</si>
  <si>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</si>
  <si>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</si>
  <si>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</si>
  <si>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</si>
  <si>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</si>
  <si>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</si>
  <si>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</si>
  <si>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</si>
  <si>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</si>
  <si>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</si>
  <si>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</si>
  <si>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</si>
  <si>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</si>
  <si>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</si>
  <si>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</si>
  <si>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</si>
  <si>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</si>
  <si>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</si>
  <si>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</si>
  <si>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</si>
  <si>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</si>
  <si>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</si>
  <si>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</si>
  <si>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</si>
  <si>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</si>
  <si>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</si>
  <si>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</si>
  <si>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</si>
  <si>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</si>
  <si>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</si>
  <si>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</si>
  <si>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</si>
  <si>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</si>
  <si>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</si>
  <si>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</si>
  <si>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</si>
  <si>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</si>
  <si>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</si>
  <si>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</si>
  <si>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</si>
  <si>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</si>
  <si>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</si>
  <si>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</si>
  <si>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</si>
  <si>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</si>
  <si>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</si>
  <si>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</si>
  <si>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</si>
  <si>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</si>
  <si>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</si>
  <si>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</si>
  <si>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</si>
  <si>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</si>
  <si>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</si>
  <si>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</si>
  <si>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</si>
  <si>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</si>
  <si>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</si>
  <si>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</si>
  <si>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</si>
  <si>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</si>
  <si>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</si>
  <si>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</si>
  <si>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</si>
  <si>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</si>
  <si>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</si>
  <si>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</si>
  <si>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</si>
  <si>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</si>
  <si>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</si>
  <si>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</si>
  <si>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</si>
  <si>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</si>
  <si>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</si>
  <si>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</si>
  <si>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</si>
  <si>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</si>
  <si>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</si>
  <si>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</si>
  <si>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</si>
  <si>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</si>
  <si>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</si>
  <si>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</si>
  <si>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</si>
  <si>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</si>
  <si>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</si>
  <si>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</si>
  <si>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</si>
  <si>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</si>
  <si>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</si>
  <si>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</si>
  <si>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</si>
  <si>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</si>
  <si>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</si>
  <si>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</si>
  <si>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</si>
  <si>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</si>
  <si>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</si>
  <si>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</si>
  <si>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</si>
  <si>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</si>
  <si>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</si>
  <si>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</si>
  <si>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</si>
  <si>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</si>
  <si>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</si>
  <si>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</si>
  <si>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</si>
  <si>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</si>
  <si>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</si>
  <si>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</si>
  <si>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</si>
  <si>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</si>
  <si>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</si>
  <si>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</si>
  <si>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</si>
  <si>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</si>
  <si>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</si>
  <si>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</si>
  <si>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</si>
  <si>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</si>
  <si>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</si>
  <si>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</si>
  <si>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</si>
  <si>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</si>
  <si>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</si>
  <si>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</si>
  <si>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</si>
  <si>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</si>
  <si>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</si>
  <si>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</si>
  <si>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</si>
  <si>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</si>
  <si>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</si>
  <si>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</si>
  <si>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</si>
  <si>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</si>
  <si>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</si>
  <si>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</si>
  <si>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</si>
  <si>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</si>
  <si>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</si>
  <si>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</si>
  <si>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</si>
  <si>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</si>
  <si>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</si>
  <si>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</si>
  <si>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</si>
  <si>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</si>
  <si>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</si>
  <si>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</si>
  <si>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</si>
  <si>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</si>
  <si>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</si>
  <si>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</si>
  <si>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</si>
  <si>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</si>
  <si>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</si>
  <si>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</si>
  <si>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</si>
  <si>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</si>
  <si>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</si>
  <si>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</si>
  <si>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</si>
  <si>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</si>
  <si>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</si>
  <si>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</si>
  <si>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</si>
  <si>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</si>
  <si>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</si>
  <si>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</si>
  <si>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</si>
  <si>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</si>
  <si>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</si>
  <si>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</si>
  <si>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</si>
  <si>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</si>
  <si>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</si>
  <si>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</si>
  <si>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</si>
  <si>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</si>
  <si>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</si>
  <si>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</si>
  <si>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</si>
  <si>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</si>
  <si>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</si>
  <si>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</si>
  <si>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</si>
  <si>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</si>
  <si>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</si>
  <si>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</si>
  <si>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</si>
  <si>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</si>
  <si>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</si>
  <si>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</si>
  <si>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</si>
  <si>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</si>
  <si>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</si>
  <si>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</si>
  <si>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</si>
  <si>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</si>
  <si>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</si>
  <si>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</si>
  <si>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</si>
  <si>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</si>
  <si>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</si>
  <si>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</si>
  <si>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</si>
  <si>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</si>
  <si>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</si>
  <si>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</si>
  <si>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</si>
  <si>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</si>
  <si>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</si>
  <si>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</si>
  <si>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</si>
  <si>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</si>
  <si>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</si>
  <si>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</si>
  <si>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</si>
  <si>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</si>
  <si>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</si>
  <si>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</si>
  <si>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</si>
  <si>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</si>
  <si>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</si>
  <si>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</si>
  <si>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</si>
  <si>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</si>
  <si>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</si>
  <si>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</si>
  <si>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</si>
  <si>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</si>
  <si>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</si>
  <si>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</si>
  <si>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</si>
  <si>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</si>
  <si>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</si>
  <si>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</si>
  <si>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</si>
  <si>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</si>
  <si>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</si>
  <si>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</si>
  <si>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</si>
  <si>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</si>
  <si>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</si>
  <si>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</si>
  <si>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</si>
  <si>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</si>
  <si>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</si>
  <si>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</si>
  <si>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</si>
  <si>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</si>
  <si>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</si>
  <si>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</si>
  <si>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</si>
  <si>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</si>
  <si>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</si>
  <si>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</si>
  <si>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</si>
  <si>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</si>
  <si>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</si>
  <si>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</si>
  <si>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</si>
  <si>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</si>
  <si>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</si>
  <si>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</si>
  <si>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</si>
  <si>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</si>
  <si>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</si>
  <si>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</si>
  <si>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</si>
  <si>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</si>
  <si>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</si>
  <si>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</si>
  <si>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</si>
  <si>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</si>
  <si>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</si>
  <si>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</si>
  <si>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</si>
  <si>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</si>
  <si>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</si>
  <si>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</si>
  <si>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</si>
  <si>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</si>
  <si>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</si>
  <si>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</si>
  <si>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</si>
  <si>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</si>
  <si>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</si>
  <si>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</si>
  <si>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</si>
  <si>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</si>
  <si>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</si>
  <si>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</si>
  <si>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</si>
  <si>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</si>
  <si>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</si>
  <si>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</si>
  <si>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</si>
  <si>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</si>
  <si>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</si>
  <si>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</si>
  <si>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</si>
  <si>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</si>
  <si>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</si>
  <si>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</si>
  <si>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</si>
  <si>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</si>
  <si>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</si>
  <si>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</si>
  <si>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</si>
  <si>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</si>
  <si>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</si>
  <si>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</si>
  <si>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</si>
  <si>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</si>
  <si>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</si>
  <si>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</si>
  <si>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</si>
  <si>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</si>
  <si>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</si>
  <si>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</si>
  <si>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</si>
  <si>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</si>
  <si>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</si>
  <si>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</si>
  <si>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</si>
  <si>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</si>
  <si>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</si>
  <si>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</si>
  <si>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</si>
  <si>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</si>
  <si>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</si>
  <si>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</si>
  <si>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</si>
  <si>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</si>
  <si>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</si>
  <si>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</si>
  <si>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</si>
  <si>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</si>
  <si>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</si>
  <si>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</si>
  <si>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</si>
  <si>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</si>
  <si>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</si>
  <si>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</si>
  <si>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</si>
  <si>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</si>
  <si>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</si>
  <si>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</si>
  <si>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</si>
  <si>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</si>
  <si>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</si>
  <si>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</si>
  <si>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</si>
  <si>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</si>
  <si>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</si>
  <si>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</si>
  <si>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</si>
  <si>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</si>
  <si>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</si>
  <si>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</si>
  <si>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</si>
  <si>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</si>
  <si>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</si>
  <si>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</si>
  <si>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</si>
  <si>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</si>
  <si>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</si>
  <si>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</si>
  <si>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</si>
  <si>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</si>
  <si>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</si>
  <si>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</si>
  <si>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</si>
  <si>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</si>
  <si>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</si>
  <si>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</si>
  <si>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</si>
  <si>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</si>
  <si>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</si>
  <si>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</si>
  <si>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</si>
  <si>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</si>
  <si>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</si>
  <si>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</si>
  <si>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</si>
  <si>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</si>
  <si>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</si>
  <si>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</si>
  <si>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</si>
  <si>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</si>
  <si>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</si>
  <si>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</si>
  <si>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</si>
  <si>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</si>
  <si>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</si>
  <si>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</si>
  <si>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</si>
  <si>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</si>
  <si>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</si>
  <si>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</si>
  <si>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</si>
  <si>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</si>
  <si>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</si>
  <si>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</si>
  <si>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</si>
  <si>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</si>
  <si>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</si>
  <si>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</si>
  <si>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</si>
  <si>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</si>
  <si>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</si>
  <si>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</si>
  <si>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</si>
  <si>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</si>
  <si>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</si>
  <si>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</si>
  <si>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</si>
  <si>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</si>
  <si>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</si>
  <si>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</si>
  <si>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</si>
  <si>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</si>
  <si>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</si>
  <si>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</si>
  <si>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</si>
  <si>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</si>
  <si>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</si>
  <si>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</si>
  <si>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</si>
  <si>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</si>
  <si>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</si>
  <si>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</si>
  <si>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</si>
  <si>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</si>
  <si>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</si>
  <si>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</si>
  <si>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</si>
  <si>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</si>
  <si>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</si>
  <si>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</si>
  <si>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</si>
  <si>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</si>
  <si>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</si>
  <si>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</si>
  <si>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</si>
  <si>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</si>
  <si>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</si>
  <si>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</si>
  <si>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</si>
  <si>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</si>
  <si>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</si>
  <si>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</si>
  <si>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</si>
  <si>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</si>
  <si>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</si>
  <si>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</si>
  <si>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</si>
  <si>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</si>
  <si>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</si>
  <si>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</si>
  <si>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</si>
  <si>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</si>
  <si>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</si>
  <si>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</si>
  <si>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</si>
  <si>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</si>
  <si>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</si>
  <si>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</si>
  <si>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</si>
  <si>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</si>
  <si>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</si>
  <si>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</si>
  <si>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</si>
  <si>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</si>
  <si>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</si>
  <si>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</si>
  <si>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</si>
  <si>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</si>
  <si>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</si>
  <si>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</si>
  <si>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</si>
  <si>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</si>
  <si>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</si>
  <si>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</si>
  <si>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</si>
  <si>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</si>
  <si>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</si>
  <si>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</si>
  <si>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</si>
  <si>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</si>
  <si>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</si>
  <si>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</si>
  <si>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</si>
  <si>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</si>
  <si>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</si>
  <si>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</si>
  <si>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</si>
  <si>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</si>
  <si>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</si>
  <si>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</si>
  <si>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</si>
  <si>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</si>
  <si>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</si>
  <si>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</si>
  <si>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</si>
  <si>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</si>
  <si>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</si>
  <si>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</si>
  <si>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</si>
  <si>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</si>
  <si>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</si>
  <si>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</si>
  <si>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</si>
  <si>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</si>
  <si>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</si>
  <si>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</si>
  <si>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</si>
  <si>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</si>
  <si>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</si>
  <si>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</si>
  <si>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</si>
  <si>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</si>
  <si>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</si>
  <si>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</si>
  <si>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</si>
  <si>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</si>
  <si>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</si>
  <si>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</si>
  <si>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</si>
  <si>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</si>
  <si>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</si>
  <si>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</si>
  <si>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</si>
  <si>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</si>
  <si>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</si>
  <si>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</si>
  <si>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</si>
  <si>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</si>
  <si>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</si>
  <si>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</si>
  <si>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</si>
  <si>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</si>
  <si>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</si>
  <si>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</si>
  <si>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</si>
  <si>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</si>
  <si>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</si>
  <si>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</si>
  <si>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</si>
  <si>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</si>
  <si>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</si>
  <si>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</si>
  <si>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</si>
  <si>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</si>
  <si>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</si>
  <si>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</si>
  <si>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</si>
  <si>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</si>
  <si>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</si>
  <si>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</si>
  <si>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</si>
  <si>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</si>
  <si>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</si>
  <si>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</si>
  <si>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</si>
  <si>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</si>
  <si>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</si>
  <si>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</si>
  <si>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</si>
  <si>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</si>
  <si>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</si>
  <si>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</si>
  <si>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</si>
  <si>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</si>
  <si>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</si>
  <si>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</si>
  <si>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</si>
  <si>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</si>
  <si>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</si>
  <si>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</si>
  <si>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</si>
  <si>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</si>
  <si>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</si>
  <si>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</si>
  <si>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</si>
  <si>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</si>
  <si>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</si>
  <si>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</si>
  <si>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</si>
  <si>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</si>
  <si>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</si>
  <si>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</si>
  <si>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</si>
  <si>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</si>
  <si>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</si>
  <si>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</si>
  <si>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</si>
  <si>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</si>
  <si>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</si>
  <si>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</si>
  <si>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</si>
  <si>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</si>
  <si>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</si>
  <si>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</si>
  <si>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</si>
  <si>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</si>
  <si>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</si>
  <si>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</si>
  <si>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</si>
  <si>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</si>
  <si>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</si>
  <si>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</si>
  <si>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</si>
  <si>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</si>
  <si>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</si>
  <si>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</si>
  <si>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</si>
  <si>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</si>
  <si>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</si>
  <si>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</si>
  <si>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</si>
  <si>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</si>
  <si>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</si>
  <si>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</si>
  <si>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</si>
  <si>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</si>
  <si>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</si>
  <si>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</si>
  <si>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</si>
  <si>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</si>
  <si>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</si>
  <si>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</si>
  <si>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</si>
  <si>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</si>
  <si>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</si>
  <si>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</si>
  <si>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</si>
  <si>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</si>
  <si>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</si>
  <si>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</si>
  <si>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</si>
  <si>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</si>
  <si>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</si>
  <si>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</si>
  <si>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</si>
  <si>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</si>
  <si>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</si>
  <si>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</si>
  <si>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</si>
  <si>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</si>
  <si>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</si>
  <si>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</si>
  <si>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</si>
  <si>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</si>
  <si>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</si>
  <si>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</si>
  <si>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</si>
  <si>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</si>
  <si>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</si>
  <si>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</si>
  <si>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</si>
  <si>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</si>
  <si>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</si>
  <si>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</si>
  <si>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</si>
  <si>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</si>
  <si>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</si>
  <si>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</si>
  <si>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</si>
  <si>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</si>
  <si>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</si>
  <si>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</si>
  <si>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</si>
  <si>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</si>
  <si>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</si>
  <si>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</si>
  <si>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</si>
  <si>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</si>
  <si>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</si>
  <si>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</si>
  <si>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</si>
  <si>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</si>
  <si>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</si>
  <si>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</si>
  <si>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</si>
  <si>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</si>
  <si>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</si>
  <si>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</si>
  <si>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</si>
  <si>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</si>
  <si>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</si>
  <si>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</si>
  <si>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</si>
  <si>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</si>
  <si>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</si>
  <si>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</si>
  <si>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</si>
  <si>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</si>
  <si>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</si>
  <si>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</si>
  <si>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</si>
  <si>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</si>
  <si>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</si>
  <si>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</si>
  <si>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</si>
  <si>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</si>
  <si>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</si>
  <si>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</si>
  <si>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</si>
  <si>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</si>
  <si>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</si>
  <si>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</si>
  <si>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</si>
  <si>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</si>
  <si>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</si>
  <si>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</si>
  <si>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</si>
  <si>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</si>
  <si>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</si>
  <si>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</si>
  <si>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</si>
  <si>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</si>
  <si>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</si>
  <si>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</si>
  <si>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</si>
  <si>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</si>
  <si>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</si>
  <si>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</si>
  <si>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</si>
  <si>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</si>
  <si>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</si>
  <si>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</si>
  <si>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</si>
  <si>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</si>
  <si>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</si>
  <si>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</si>
  <si>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</si>
  <si>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</si>
  <si>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</si>
  <si>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</si>
  <si>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</si>
  <si>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</si>
  <si>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</si>
  <si>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</si>
  <si>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</si>
  <si>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</si>
  <si>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</si>
  <si>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</si>
  <si>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</si>
  <si>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</si>
  <si>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</si>
  <si>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</si>
  <si>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</si>
  <si>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</si>
  <si>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</si>
  <si>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</si>
  <si>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</si>
  <si>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</si>
  <si>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</si>
  <si>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</si>
  <si>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</si>
  <si>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</si>
  <si>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</si>
  <si>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</si>
  <si>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</si>
  <si>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</si>
  <si>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</si>
  <si>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</si>
  <si>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</si>
  <si>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</si>
  <si>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</si>
  <si>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</si>
  <si>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</si>
  <si>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</si>
  <si>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</si>
  <si>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</si>
  <si>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</si>
  <si>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</si>
  <si>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</si>
  <si>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</si>
  <si>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</si>
  <si>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</si>
  <si>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</si>
  <si>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</si>
  <si>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</si>
  <si>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</si>
  <si>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</si>
  <si>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</si>
  <si>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</si>
  <si>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</si>
  <si>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</si>
  <si>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</si>
  <si>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</si>
  <si>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</si>
  <si>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</si>
  <si>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</si>
  <si>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</si>
  <si>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</si>
  <si>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</si>
  <si>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</si>
  <si>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</si>
  <si>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</si>
  <si>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</si>
  <si>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</si>
  <si>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</si>
  <si>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</si>
  <si>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</si>
  <si>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</si>
  <si>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</si>
  <si>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</si>
  <si>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</si>
  <si>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</si>
  <si>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</si>
  <si>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</si>
  <si>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</si>
  <si>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</si>
  <si>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</si>
  <si>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</si>
  <si>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</si>
  <si>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</si>
  <si>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</si>
  <si>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</si>
  <si>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</si>
  <si>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</si>
  <si>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</si>
  <si>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</si>
  <si>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</si>
  <si>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</si>
  <si>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</si>
  <si>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</si>
  <si>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</si>
  <si>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</si>
  <si>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</si>
  <si>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</si>
  <si>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</si>
  <si>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</si>
  <si>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</si>
  <si>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</si>
  <si>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</si>
  <si>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</si>
  <si>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</si>
  <si>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</si>
  <si>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</si>
  <si>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</si>
  <si>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</si>
  <si>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</si>
  <si>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</si>
  <si>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</si>
  <si>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</si>
  <si>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</si>
  <si>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</si>
  <si>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</si>
  <si>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</si>
  <si>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</si>
  <si>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</si>
  <si>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</si>
  <si>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</si>
  <si>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</si>
  <si>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</si>
  <si>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</si>
  <si>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</si>
  <si>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</si>
  <si>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</si>
  <si>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</si>
  <si>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</si>
  <si>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</si>
  <si>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</si>
  <si>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</si>
  <si>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</si>
  <si>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</si>
  <si>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</si>
  <si>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</si>
  <si>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</si>
  <si>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</si>
  <si>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</si>
  <si>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</si>
  <si>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</si>
  <si>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</si>
  <si>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</si>
  <si>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</si>
  <si>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</si>
  <si>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</si>
  <si>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</si>
  <si>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</si>
  <si>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</si>
  <si>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</si>
  <si>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</si>
  <si>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</si>
  <si>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</si>
  <si>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</si>
  <si>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</si>
  <si>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</si>
  <si>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</si>
  <si>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</si>
  <si>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</si>
  <si>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</si>
  <si>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</si>
  <si>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</si>
  <si>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</si>
  <si>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</si>
  <si>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</si>
  <si>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</si>
  <si>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</si>
  <si>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</si>
  <si>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</si>
  <si>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</si>
  <si>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</si>
  <si>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</si>
  <si>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</si>
  <si>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</si>
  <si>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</si>
  <si>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</si>
  <si>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</si>
  <si>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</si>
  <si>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</si>
  <si>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</si>
  <si>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</si>
  <si>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</si>
  <si>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</si>
  <si>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</si>
  <si>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</si>
  <si>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</si>
  <si>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</si>
  <si>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</si>
  <si>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</si>
  <si>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</si>
  <si>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</si>
  <si>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</si>
  <si>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</si>
  <si>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</si>
  <si>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</si>
  <si>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</si>
  <si>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</si>
  <si>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</si>
  <si>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</si>
  <si>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</si>
  <si>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</si>
  <si>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</si>
  <si>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</si>
  <si>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</si>
  <si>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</si>
  <si>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</si>
  <si>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</si>
  <si>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</si>
  <si>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</si>
  <si>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</si>
  <si>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</si>
  <si>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</si>
  <si>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</si>
  <si>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</si>
  <si>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</si>
  <si>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</si>
  <si>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</si>
  <si>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</si>
  <si>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</si>
  <si>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</si>
  <si>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</si>
  <si>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</si>
  <si>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</si>
  <si>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</si>
  <si>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</si>
  <si>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</si>
  <si>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</si>
  <si>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</si>
  <si>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</si>
  <si>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</si>
  <si>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</si>
  <si>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</si>
  <si>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</si>
  <si>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</si>
  <si>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</si>
  <si>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</si>
  <si>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</si>
  <si>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</si>
  <si>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</si>
  <si>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</si>
  <si>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</si>
  <si>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</si>
  <si>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</si>
  <si>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</si>
  <si>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</si>
  <si>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</si>
  <si>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</si>
  <si>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</si>
  <si>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</si>
  <si>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</si>
  <si>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</si>
  <si>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</si>
  <si>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</si>
  <si>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</si>
  <si>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</si>
  <si>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</si>
  <si>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</si>
  <si>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</si>
  <si>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</si>
  <si>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</si>
  <si>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</si>
  <si>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</si>
  <si>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</si>
  <si>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</si>
  <si>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</si>
  <si>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</si>
  <si>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</si>
  <si>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</si>
  <si>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</si>
  <si>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</si>
  <si>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</si>
  <si>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</si>
  <si>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</si>
  <si>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</si>
  <si>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</si>
  <si>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</si>
  <si>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</si>
  <si>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</si>
  <si>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</si>
  <si>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</si>
  <si>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</si>
  <si>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</si>
  <si>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</si>
  <si>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</si>
  <si>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</si>
  <si>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</si>
  <si>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</si>
  <si>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</si>
  <si>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</si>
  <si>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</si>
  <si>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</si>
  <si>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</si>
  <si>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</si>
  <si>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</si>
  <si>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</si>
  <si>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</si>
  <si>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</si>
  <si>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</si>
  <si>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</si>
  <si>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</si>
  <si>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</si>
  <si>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</si>
  <si>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</si>
  <si>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</si>
  <si>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</si>
  <si>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</si>
  <si>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</si>
  <si>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</si>
  <si>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</si>
  <si>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</si>
  <si>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</si>
  <si>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</si>
  <si>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</si>
  <si>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</si>
  <si>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</si>
  <si>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</si>
  <si>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</si>
  <si>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</si>
  <si>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</si>
  <si>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</si>
  <si>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</si>
  <si>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</si>
  <si>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</si>
  <si>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</si>
  <si>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</si>
  <si>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</si>
  <si>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</si>
  <si>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</si>
  <si>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</si>
  <si>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</si>
  <si>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</si>
  <si>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</si>
  <si>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</si>
  <si>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</si>
  <si>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</si>
  <si>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</si>
  <si>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</si>
  <si>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</si>
  <si>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</si>
  <si>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</si>
  <si>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</si>
  <si>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</si>
  <si>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</si>
  <si>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</si>
  <si>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</si>
  <si>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</si>
  <si>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</si>
  <si>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</si>
  <si>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</si>
  <si>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</si>
  <si>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</si>
  <si>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</si>
  <si>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</si>
  <si>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</si>
  <si>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</si>
  <si>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</si>
  <si>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</si>
  <si>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</si>
  <si>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</si>
  <si>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</si>
  <si>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</si>
  <si>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</si>
  <si>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</si>
  <si>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</si>
  <si>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</si>
  <si>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</si>
  <si>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</si>
  <si>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</si>
  <si>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</si>
  <si>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</si>
  <si>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</si>
  <si>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</si>
  <si>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</si>
  <si>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</si>
  <si>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</si>
  <si>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</si>
  <si>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</si>
  <si>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</si>
  <si>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</si>
  <si>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</si>
  <si>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</si>
  <si>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</si>
  <si>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</si>
  <si>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</si>
  <si>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</si>
  <si>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</si>
  <si>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</si>
  <si>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</si>
  <si>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</si>
  <si>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</si>
  <si>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</si>
  <si>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</si>
  <si>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</si>
  <si>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</si>
  <si>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</si>
  <si>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</si>
  <si>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</si>
  <si>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</si>
  <si>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</si>
  <si>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</si>
  <si>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</si>
  <si>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</si>
  <si>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</si>
  <si>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</si>
  <si>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</si>
  <si>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</si>
  <si>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</si>
  <si>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</si>
  <si>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</si>
  <si>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</si>
  <si>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</si>
  <si>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</si>
  <si>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</si>
  <si>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</si>
  <si>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</si>
  <si>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</si>
  <si>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</si>
  <si>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</si>
  <si>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</si>
  <si>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</si>
  <si>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</si>
  <si>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</si>
  <si>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</si>
  <si>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</si>
  <si>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</si>
  <si>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</si>
  <si>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</si>
  <si>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</si>
  <si>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</si>
  <si>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</si>
  <si>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</si>
  <si>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</si>
  <si>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</si>
  <si>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</si>
  <si>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</si>
  <si>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</si>
  <si>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</si>
  <si>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</si>
  <si>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</si>
  <si>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</si>
  <si>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</si>
  <si>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</si>
  <si>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</si>
  <si>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</si>
  <si>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</si>
  <si>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</si>
  <si>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</si>
  <si>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</si>
  <si>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</si>
  <si>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</si>
  <si>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</si>
  <si>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</si>
  <si>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</si>
  <si>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</si>
  <si>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</si>
  <si>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</si>
  <si>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</si>
  <si>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</si>
  <si>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</si>
  <si>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</si>
  <si>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</si>
  <si>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</si>
  <si>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</si>
  <si>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</si>
  <si>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</si>
  <si>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</si>
  <si>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</si>
  <si>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</si>
  <si>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</si>
  <si>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</si>
  <si>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</si>
  <si>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</si>
  <si>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</si>
  <si>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</si>
  <si>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</si>
  <si>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</si>
  <si>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</si>
  <si>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</si>
  <si>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</si>
  <si>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</si>
  <si>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</si>
  <si>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</si>
  <si>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</si>
  <si>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</si>
  <si>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</si>
  <si>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</si>
  <si>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</si>
  <si>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</si>
  <si>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</si>
  <si>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</si>
  <si>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</si>
  <si>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</si>
  <si>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</si>
  <si>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</si>
  <si>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</si>
  <si>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</si>
  <si>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</si>
  <si>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</si>
  <si>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</si>
  <si>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</si>
  <si>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</si>
  <si>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</si>
  <si>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</si>
  <si>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</si>
  <si>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</si>
  <si>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</si>
  <si>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</si>
  <si>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</si>
  <si>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</si>
  <si>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</si>
  <si>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</si>
  <si>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</si>
  <si>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</si>
  <si>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</si>
  <si>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</si>
  <si>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</si>
  <si>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</si>
  <si>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</si>
  <si>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</si>
  <si>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</si>
  <si>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</si>
  <si>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</si>
  <si>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</si>
  <si>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</si>
  <si>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</si>
  <si>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</si>
  <si>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</si>
  <si>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</si>
  <si>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</si>
  <si>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</si>
  <si>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</si>
  <si>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</si>
  <si>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</si>
  <si>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</si>
  <si>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</si>
  <si>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</si>
  <si>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</si>
  <si>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</si>
  <si>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</si>
  <si>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</si>
  <si>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</si>
  <si>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</si>
  <si>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</si>
  <si>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</si>
  <si>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</si>
  <si>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</si>
  <si>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</si>
  <si>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</si>
  <si>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</si>
  <si>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</si>
  <si>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</si>
  <si>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</si>
  <si>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</si>
  <si>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</si>
  <si>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</si>
  <si>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</si>
  <si>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</si>
  <si>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</si>
  <si>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</si>
  <si>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</si>
  <si>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</si>
  <si>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</si>
  <si>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</si>
  <si>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</si>
  <si>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</si>
  <si>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</si>
  <si>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</si>
  <si>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</si>
  <si>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</si>
  <si>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</si>
  <si>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</si>
  <si>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</si>
  <si>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</si>
  <si>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</si>
  <si>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</si>
  <si>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</si>
  <si>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</si>
  <si>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</si>
  <si>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</si>
  <si>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</si>
  <si>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</si>
  <si>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</si>
  <si>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</si>
  <si>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</si>
  <si>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</si>
  <si>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</si>
  <si>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</si>
  <si>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</si>
  <si>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</si>
  <si>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</si>
  <si>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</si>
  <si>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</si>
  <si>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</si>
  <si>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</si>
  <si>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</si>
  <si>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</si>
  <si>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</si>
  <si>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</si>
  <si>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</si>
  <si>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</si>
  <si>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</si>
  <si>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</si>
  <si>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</si>
  <si>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</si>
  <si>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</si>
  <si>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</si>
  <si>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</si>
  <si>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</si>
  <si>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</si>
  <si>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</si>
  <si>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</si>
  <si>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</si>
  <si>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</si>
  <si>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</si>
  <si>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</si>
  <si>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</si>
  <si>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</si>
  <si>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</si>
  <si>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</si>
  <si>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</si>
  <si>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</si>
  <si>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</si>
  <si>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</si>
  <si>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</si>
  <si>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</si>
  <si>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</si>
  <si>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</si>
  <si>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</si>
  <si>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</si>
  <si>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</si>
  <si>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</si>
  <si>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</si>
  <si>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</si>
  <si>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</si>
  <si>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</si>
  <si>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</si>
  <si>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</si>
  <si>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</si>
  <si>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</si>
  <si>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</si>
  <si>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</si>
  <si>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</si>
  <si>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</si>
  <si>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</si>
  <si>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</si>
  <si>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</si>
  <si>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</si>
  <si>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</si>
  <si>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</si>
  <si>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</si>
  <si>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</si>
  <si>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</si>
  <si>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</si>
  <si>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</si>
  <si>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</si>
  <si>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</si>
  <si>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</si>
  <si>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</si>
  <si>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</si>
  <si>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</si>
  <si>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</si>
  <si>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</si>
  <si>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</si>
  <si>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</si>
  <si>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</si>
  <si>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</si>
  <si>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</si>
  <si>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</si>
  <si>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</si>
  <si>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</si>
  <si>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</si>
  <si>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</si>
  <si>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</si>
  <si>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</si>
  <si>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</si>
  <si>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</si>
  <si>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</si>
  <si>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</si>
  <si>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</si>
  <si>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</si>
  <si>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</si>
  <si>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</si>
  <si>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</si>
  <si>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</si>
  <si>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</si>
  <si>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</si>
  <si>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</si>
  <si>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</si>
  <si>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</si>
  <si>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</si>
  <si>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</si>
  <si>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</si>
  <si>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</si>
  <si>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</si>
  <si>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</si>
  <si>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</si>
  <si>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</si>
  <si>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</si>
  <si>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</si>
  <si>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</si>
  <si>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</si>
  <si>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</si>
  <si>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</si>
  <si>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</si>
  <si>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</si>
  <si>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</si>
  <si>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</si>
  <si>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</si>
  <si>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</si>
  <si>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</si>
  <si>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</si>
  <si>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</si>
  <si>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</si>
  <si>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</si>
  <si>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</si>
  <si>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</si>
  <si>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</si>
  <si>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</si>
  <si>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</si>
  <si>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</si>
  <si>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</si>
  <si>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</si>
  <si>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</si>
  <si>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</si>
  <si>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</si>
  <si>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</si>
  <si>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</si>
  <si>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</si>
  <si>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</si>
  <si>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</si>
  <si>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</si>
  <si>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</si>
  <si>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</si>
  <si>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</si>
  <si>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</si>
  <si>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</si>
  <si>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</si>
  <si>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</si>
  <si>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</si>
  <si>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</si>
  <si>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</si>
  <si>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</si>
  <si>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</si>
  <si>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</si>
  <si>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</si>
  <si>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</si>
  <si>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</si>
  <si>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</si>
  <si>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</si>
  <si>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</si>
  <si>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</si>
  <si>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</si>
  <si>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</si>
  <si>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</si>
  <si>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</si>
  <si>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</si>
  <si>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</si>
  <si>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</si>
  <si>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</si>
  <si>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</si>
  <si>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</si>
  <si>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</si>
  <si>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</si>
  <si>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</si>
  <si>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</si>
  <si>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</si>
  <si>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</si>
  <si>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</si>
  <si>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</si>
  <si>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</si>
  <si>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</si>
  <si>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</si>
  <si>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</si>
  <si>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</si>
  <si>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</si>
  <si>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</si>
  <si>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</si>
  <si>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</si>
  <si>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</si>
  <si>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</si>
  <si>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</si>
  <si>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</si>
  <si>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</si>
  <si>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</si>
  <si>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</si>
  <si>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</si>
  <si>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</si>
  <si>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</si>
  <si>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</si>
  <si>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</si>
  <si>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</si>
  <si>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</si>
  <si>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</si>
  <si>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</si>
  <si>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</si>
  <si>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</si>
  <si>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</si>
  <si>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</si>
  <si>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</si>
  <si>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</si>
  <si>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</si>
  <si>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</si>
  <si>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</si>
  <si>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</si>
  <si>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</si>
  <si>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</si>
  <si>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</si>
  <si>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</si>
  <si>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</si>
  <si>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</si>
  <si>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</si>
  <si>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</si>
  <si>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</si>
  <si>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</si>
  <si>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</si>
  <si>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</si>
  <si>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</si>
  <si>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</si>
  <si>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</si>
  <si>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</si>
  <si>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</si>
  <si>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</si>
  <si>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</si>
  <si>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</si>
  <si>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</si>
  <si>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</si>
  <si>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</si>
  <si>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</si>
  <si>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</si>
  <si>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</si>
  <si>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</si>
  <si>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</si>
  <si>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</si>
  <si>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</si>
  <si>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</si>
  <si>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</si>
  <si>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</si>
  <si>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</si>
  <si>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</si>
  <si>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</si>
  <si>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</si>
  <si>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</si>
  <si>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</si>
  <si>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</si>
  <si>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</si>
  <si>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</si>
  <si>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</si>
  <si>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</si>
  <si>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</si>
  <si>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</si>
  <si>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</si>
  <si>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</si>
  <si>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</si>
  <si>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</si>
  <si>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</si>
  <si>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</si>
  <si>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</si>
  <si>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</si>
  <si>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</si>
  <si>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</si>
  <si>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</si>
  <si>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</si>
  <si>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</si>
  <si>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</si>
  <si>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</si>
  <si>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</si>
  <si>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</si>
  <si>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</si>
  <si>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</si>
  <si>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</si>
  <si>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</si>
  <si>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</si>
  <si>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</si>
  <si>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</si>
  <si>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</si>
  <si>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</si>
  <si>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</si>
  <si>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</si>
  <si>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</si>
  <si>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</si>
  <si>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</si>
  <si>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</si>
  <si>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</si>
  <si>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</si>
  <si>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</si>
  <si>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</si>
  <si>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</si>
  <si>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</si>
  <si>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</si>
  <si>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</si>
  <si>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</si>
  <si>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</si>
  <si>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</si>
  <si>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</si>
  <si>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</si>
  <si>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</si>
  <si>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</si>
  <si>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</si>
  <si>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</si>
  <si>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</si>
  <si>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</si>
  <si>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</si>
  <si>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</si>
  <si>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</si>
  <si>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</si>
  <si>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</si>
  <si>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</si>
  <si>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</si>
  <si>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</si>
  <si>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</si>
  <si>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</si>
  <si>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</si>
  <si>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</si>
  <si>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</si>
  <si>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</si>
  <si>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</si>
  <si>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</si>
  <si>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</si>
  <si>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</si>
  <si>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</si>
  <si>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</si>
  <si>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</si>
  <si>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</si>
  <si>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</si>
  <si>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</si>
  <si>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</si>
  <si>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</si>
  <si>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</si>
  <si>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</si>
  <si>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</si>
  <si>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</si>
  <si>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</si>
  <si>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</si>
  <si>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</si>
  <si>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</si>
  <si>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</si>
  <si>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</si>
  <si>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</si>
  <si>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</si>
  <si>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</si>
  <si>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</si>
  <si>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</si>
  <si>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</si>
  <si>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</si>
  <si>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</si>
  <si>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</si>
  <si>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</si>
  <si>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</si>
  <si>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</si>
  <si>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</si>
  <si>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</si>
  <si>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</si>
  <si>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</si>
  <si>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</si>
  <si>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</si>
  <si>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</si>
  <si>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</si>
  <si>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</si>
  <si>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</si>
  <si>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</si>
  <si>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</si>
  <si>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</si>
  <si>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</si>
  <si>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</si>
  <si>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</si>
  <si>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</si>
  <si>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</si>
  <si>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</si>
  <si>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</si>
  <si>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</si>
  <si>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</si>
  <si>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</si>
  <si>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</si>
  <si>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</si>
  <si>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</si>
  <si>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</si>
  <si>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</si>
  <si>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</si>
  <si>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</si>
  <si>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</si>
  <si>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</si>
  <si>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</si>
  <si>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</si>
  <si>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</si>
  <si>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</si>
  <si>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</si>
  <si>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</si>
  <si>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</si>
  <si>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</si>
  <si>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</si>
  <si>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</si>
  <si>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</si>
  <si>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</si>
  <si>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</si>
  <si>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</si>
  <si>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</si>
  <si>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</si>
  <si>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</si>
  <si>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</si>
  <si>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</si>
  <si>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</si>
  <si>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</si>
  <si>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</si>
  <si>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</si>
  <si>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</si>
  <si>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</si>
  <si>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</si>
  <si>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</si>
  <si>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</si>
  <si>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</si>
  <si>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</si>
  <si>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</si>
  <si>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</si>
  <si>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</si>
  <si>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</si>
  <si>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</si>
  <si>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</si>
  <si>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</si>
  <si>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</si>
  <si>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</si>
  <si>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</si>
  <si>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</si>
  <si>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</si>
  <si>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</si>
  <si>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</si>
  <si>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</si>
  <si>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</si>
  <si>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</si>
  <si>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</si>
  <si>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</si>
  <si>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</si>
  <si>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</si>
  <si>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</si>
  <si>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</si>
  <si>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</si>
  <si>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</si>
  <si>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</si>
  <si>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</si>
  <si>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</si>
  <si>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</si>
  <si>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</si>
  <si>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</si>
  <si>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</si>
  <si>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</si>
  <si>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</si>
  <si>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</si>
  <si>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</si>
  <si>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</si>
  <si>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</si>
  <si>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</si>
  <si>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</si>
  <si>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</si>
  <si>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</si>
  <si>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</si>
  <si>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</si>
  <si>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</si>
  <si>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</si>
  <si>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</si>
  <si>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</si>
  <si>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</si>
  <si>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</si>
  <si>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</si>
  <si>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</si>
  <si>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</si>
  <si>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</si>
  <si>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</si>
  <si>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</si>
  <si>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</si>
  <si>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</si>
  <si>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</si>
  <si>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</si>
  <si>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</si>
  <si>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</si>
  <si>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</si>
  <si>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</si>
  <si>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</si>
  <si>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</si>
  <si>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</si>
  <si>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</si>
  <si>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</si>
  <si>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</si>
  <si>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</si>
  <si>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</si>
  <si>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</si>
  <si>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</si>
  <si>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</si>
  <si>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</si>
  <si>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</si>
  <si>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</si>
  <si>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</si>
  <si>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</si>
  <si>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</si>
  <si>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</si>
  <si>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</si>
  <si>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</si>
  <si>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</si>
  <si>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</si>
  <si>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</si>
  <si>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</si>
  <si>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</si>
  <si>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</si>
  <si>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</si>
  <si>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</si>
  <si>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</si>
  <si>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</si>
  <si>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</si>
  <si>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</si>
  <si>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</si>
  <si>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</si>
  <si>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</si>
  <si>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</si>
  <si>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</si>
  <si>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</si>
  <si>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</si>
  <si>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</si>
  <si>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</si>
  <si>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</si>
  <si>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</si>
  <si>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</si>
  <si>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</si>
  <si>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</si>
  <si>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</si>
  <si>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</si>
  <si>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</si>
  <si>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</si>
  <si>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</si>
  <si>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</si>
  <si>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</si>
  <si>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</si>
  <si>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</si>
  <si>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</si>
  <si>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</si>
  <si>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</si>
  <si>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</si>
  <si>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</si>
  <si>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</si>
  <si>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</si>
  <si>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</si>
  <si>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</si>
  <si>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</si>
  <si>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</si>
  <si>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</si>
  <si>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</si>
  <si>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</si>
  <si>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</si>
  <si>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</si>
  <si>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</si>
  <si>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</si>
  <si>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</si>
  <si>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</si>
  <si>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</si>
  <si>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</si>
  <si>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</si>
  <si>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</si>
  <si>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</si>
  <si>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</si>
  <si>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</si>
  <si>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</si>
  <si>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</si>
  <si>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</si>
  <si>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</si>
  <si>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</si>
  <si>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</si>
  <si>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</si>
  <si>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</si>
  <si>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</si>
  <si>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</si>
  <si>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</si>
  <si>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</si>
  <si>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</si>
  <si>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</si>
  <si>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</si>
  <si>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</si>
  <si>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</si>
  <si>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</si>
  <si>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</si>
  <si>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</si>
  <si>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</si>
  <si>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</si>
  <si>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</si>
  <si>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</si>
  <si>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</si>
  <si>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</si>
  <si>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</si>
  <si>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</si>
  <si>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</si>
  <si>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</si>
  <si>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</si>
  <si>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</si>
  <si>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</si>
  <si>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</si>
  <si>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</si>
  <si>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</si>
  <si>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</si>
  <si>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</si>
  <si>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</si>
  <si>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</si>
  <si>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</si>
  <si>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</si>
  <si>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</si>
  <si>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</si>
  <si>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</si>
  <si>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</si>
  <si>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</si>
  <si>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</si>
  <si>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</si>
  <si>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</si>
  <si>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</si>
  <si>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</si>
  <si>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</si>
  <si>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</si>
  <si>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</si>
  <si>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</si>
  <si>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</si>
  <si>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</si>
  <si>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</si>
  <si>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</si>
  <si>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</si>
  <si>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</si>
  <si>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</si>
  <si>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</si>
  <si>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</si>
  <si>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</si>
  <si>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</si>
  <si>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</si>
  <si>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</si>
  <si>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</si>
  <si>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</si>
  <si>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</si>
  <si>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</si>
  <si>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</si>
  <si>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</si>
  <si>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</si>
  <si>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</si>
  <si>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</si>
  <si>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</si>
  <si>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</si>
  <si>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</si>
  <si>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</si>
  <si>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</si>
  <si>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</si>
  <si>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</si>
  <si>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</si>
  <si>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</si>
  <si>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</si>
  <si>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</si>
  <si>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</si>
  <si>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</si>
  <si>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</si>
  <si>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</si>
  <si>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</si>
  <si>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</si>
  <si>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</si>
  <si>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</si>
  <si>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</si>
  <si>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</si>
  <si>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</si>
  <si>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</si>
  <si>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</si>
  <si>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</si>
  <si>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</si>
  <si>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</si>
  <si>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</si>
  <si>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</si>
  <si>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</si>
  <si>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</si>
  <si>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</si>
  <si>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</si>
  <si>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</si>
  <si>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</si>
  <si>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</si>
  <si>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</si>
  <si>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</si>
  <si>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</si>
  <si>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</si>
  <si>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</si>
  <si>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</si>
  <si>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</si>
  <si>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</si>
  <si>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</si>
  <si>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</si>
  <si>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</si>
  <si>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</si>
  <si>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</si>
  <si>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</si>
  <si>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</si>
  <si>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</si>
  <si>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</si>
  <si>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</si>
  <si>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</si>
  <si>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</si>
  <si>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</si>
  <si>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</si>
  <si>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</si>
  <si>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</si>
  <si>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</si>
  <si>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</si>
  <si>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</si>
  <si>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</si>
  <si>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</si>
  <si>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</si>
  <si>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</si>
  <si>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</si>
  <si>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</si>
  <si>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</si>
  <si>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</si>
  <si>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</si>
  <si>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</si>
  <si>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</si>
  <si>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</si>
  <si>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</si>
  <si>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</si>
  <si>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</si>
  <si>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</si>
  <si>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</si>
  <si>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</si>
  <si>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</si>
  <si>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</si>
  <si>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</si>
  <si>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</si>
  <si>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</si>
  <si>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</si>
  <si>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</si>
  <si>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</si>
  <si>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</si>
  <si>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</si>
  <si>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</si>
  <si>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</si>
  <si>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</si>
  <si>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</si>
  <si>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</si>
  <si>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</si>
  <si>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</si>
  <si>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</si>
  <si>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</si>
  <si>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</si>
  <si>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</si>
  <si>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</si>
  <si>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</si>
  <si>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</si>
  <si>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</si>
  <si>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</si>
  <si>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</si>
  <si>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</si>
  <si>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</si>
  <si>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</si>
  <si>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</si>
  <si>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</si>
  <si>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</si>
  <si>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</si>
  <si>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</si>
  <si>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</si>
  <si>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</si>
  <si>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</si>
  <si>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</si>
  <si>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</si>
  <si>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</si>
  <si>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</si>
  <si>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</si>
  <si>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</si>
  <si>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</si>
  <si>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</si>
  <si>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</si>
  <si>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</si>
  <si>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</si>
  <si>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</si>
  <si>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</si>
  <si>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</si>
  <si>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</si>
  <si>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</si>
  <si>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</si>
  <si>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</si>
  <si>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</si>
  <si>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</si>
  <si>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</si>
  <si>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</si>
  <si>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</si>
  <si>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</si>
  <si>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</si>
  <si>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</si>
  <si>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</si>
  <si>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</si>
  <si>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</si>
  <si>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</si>
  <si>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</si>
  <si>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</si>
  <si>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</si>
  <si>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</si>
  <si>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</si>
  <si>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</si>
  <si>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</si>
  <si>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</si>
  <si>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</si>
  <si>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</si>
  <si>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</si>
  <si>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</si>
  <si>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</si>
  <si>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</si>
  <si>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</si>
  <si>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</si>
  <si>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</si>
  <si>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</si>
  <si>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</si>
  <si>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</si>
  <si>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</si>
  <si>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</si>
  <si>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</si>
  <si>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</si>
  <si>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</si>
  <si>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</si>
  <si>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</si>
  <si>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</si>
  <si>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</si>
  <si>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</si>
  <si>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</si>
  <si>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</si>
  <si>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</si>
  <si>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</si>
  <si>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</si>
  <si>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</si>
  <si>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</si>
  <si>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</si>
  <si>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</si>
  <si>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</si>
  <si>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</si>
  <si>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</si>
  <si>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</si>
  <si>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</si>
  <si>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</si>
  <si>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</si>
  <si>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</si>
  <si>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</si>
  <si>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</si>
  <si>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</si>
  <si>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</si>
  <si>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</si>
  <si>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</si>
  <si>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</si>
  <si>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</si>
  <si>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</si>
  <si>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</si>
  <si>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</si>
  <si>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</si>
  <si>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</si>
  <si>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</si>
  <si>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</si>
  <si>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</si>
  <si>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</si>
  <si>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</si>
  <si>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</si>
  <si>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</si>
  <si>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</si>
  <si>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</si>
  <si>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</si>
  <si>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</si>
  <si>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</si>
  <si>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</si>
  <si>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</si>
  <si>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</si>
  <si>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</si>
  <si>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</si>
  <si>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</si>
  <si>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</si>
  <si>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</si>
  <si>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</si>
  <si>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</si>
  <si>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</si>
  <si>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</si>
  <si>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</si>
  <si>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</si>
  <si>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</si>
  <si>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</si>
  <si>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</si>
  <si>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</si>
  <si>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</si>
  <si>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</si>
  <si>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</si>
  <si>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</si>
  <si>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</si>
  <si>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</si>
  <si>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</si>
  <si>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</si>
  <si>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</si>
  <si>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</si>
  <si>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</si>
  <si>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</si>
  <si>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</si>
  <si>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</si>
  <si>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</si>
  <si>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</si>
  <si>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</si>
  <si>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</si>
  <si>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</si>
  <si>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</si>
  <si>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</si>
  <si>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</si>
  <si>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</si>
  <si>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</si>
  <si>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</si>
  <si>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</si>
  <si>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</si>
  <si>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</si>
  <si>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</si>
  <si>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</si>
  <si>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</si>
  <si>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</si>
  <si>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</si>
  <si>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</si>
  <si>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</si>
  <si>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</si>
  <si>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</si>
  <si>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</si>
  <si>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</si>
  <si>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</si>
  <si>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</si>
  <si>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</si>
  <si>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</si>
  <si>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</si>
  <si>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</si>
  <si>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</si>
  <si>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</si>
  <si>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</si>
  <si>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</si>
  <si>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</si>
  <si>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</si>
  <si>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</si>
  <si>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</si>
  <si>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</si>
  <si>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</si>
  <si>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</si>
  <si>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</si>
  <si>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</si>
  <si>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</si>
  <si>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</si>
  <si>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</si>
  <si>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</si>
  <si>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</si>
  <si>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</si>
  <si>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</si>
  <si>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</si>
  <si>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</si>
  <si>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</si>
  <si>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</si>
  <si>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</si>
  <si>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</si>
  <si>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</si>
  <si>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</si>
  <si>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</si>
  <si>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</si>
  <si>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</si>
  <si>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</si>
  <si>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</si>
  <si>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</si>
  <si>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</si>
  <si>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</si>
  <si>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</si>
  <si>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</si>
  <si>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</si>
  <si>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</si>
  <si>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</si>
  <si>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</si>
  <si>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</si>
  <si>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</si>
  <si>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</si>
  <si>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</si>
  <si>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</si>
  <si>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</si>
  <si>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</si>
  <si>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</si>
  <si>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</si>
  <si>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</si>
  <si>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</si>
  <si>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</si>
  <si>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</si>
  <si>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</si>
  <si>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</si>
  <si>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</si>
  <si>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</si>
  <si>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</si>
  <si>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</si>
  <si>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</si>
  <si>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</si>
  <si>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</si>
  <si>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</si>
  <si>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</si>
  <si>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</si>
  <si>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</si>
  <si>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</si>
  <si>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</si>
  <si>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</si>
  <si>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</si>
  <si>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</si>
  <si>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</si>
  <si>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</si>
  <si>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</si>
  <si>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</si>
  <si>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</si>
  <si>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</si>
  <si>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</si>
  <si>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</si>
  <si>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</si>
  <si>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</si>
  <si>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</si>
  <si>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</si>
  <si>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</si>
  <si>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</si>
  <si>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</si>
  <si>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</si>
  <si>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</si>
  <si>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</si>
  <si>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</si>
  <si>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</si>
  <si>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</si>
  <si>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</si>
  <si>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</si>
  <si>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</si>
  <si>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</si>
  <si>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</si>
  <si>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</si>
  <si>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</si>
  <si>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</si>
  <si>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</si>
  <si>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</si>
  <si>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</si>
  <si>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</si>
  <si>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</si>
  <si>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</si>
  <si>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</si>
  <si>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</si>
  <si>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</si>
  <si>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</si>
  <si>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</si>
  <si>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</si>
  <si>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</si>
  <si>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</si>
  <si>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</si>
  <si>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</si>
  <si>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</si>
  <si>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</si>
  <si>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</si>
  <si>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</si>
  <si>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</si>
  <si>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</si>
  <si>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</si>
  <si>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</si>
  <si>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</si>
  <si>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</si>
  <si>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</si>
  <si>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</si>
  <si>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</si>
  <si>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</si>
  <si>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</si>
  <si>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</si>
  <si>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</si>
  <si>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</si>
  <si>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</si>
  <si>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</si>
  <si>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</si>
  <si>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</si>
  <si>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</si>
  <si>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</si>
  <si>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</si>
  <si>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</si>
  <si>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</si>
  <si>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</si>
  <si>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</si>
  <si>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</si>
  <si>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</si>
  <si>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</si>
  <si>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</si>
  <si>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</si>
  <si>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</si>
  <si>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</si>
  <si>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</si>
  <si>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</si>
  <si>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</si>
  <si>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</si>
  <si>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</si>
  <si>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</si>
  <si>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</si>
  <si>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</si>
  <si>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</si>
  <si>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</si>
  <si>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</si>
  <si>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</si>
  <si>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</si>
  <si>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</si>
  <si>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</si>
  <si>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</si>
  <si>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</si>
  <si>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</si>
  <si>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</si>
  <si>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</si>
  <si>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</si>
  <si>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</si>
  <si>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</si>
  <si>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</si>
  <si>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</si>
  <si>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</si>
  <si>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</si>
  <si>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</si>
  <si>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</si>
  <si>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</si>
  <si>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</si>
  <si>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</si>
  <si>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</si>
  <si>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</si>
  <si>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</si>
  <si>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</si>
  <si>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</si>
  <si>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</si>
  <si>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</si>
  <si>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</si>
  <si>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</si>
  <si>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</si>
  <si>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</si>
  <si>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</si>
  <si>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</si>
  <si>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</si>
  <si>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</si>
  <si>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</si>
  <si>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</si>
  <si>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</si>
  <si>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</si>
  <si>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</si>
  <si>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</si>
  <si>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</si>
  <si>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</si>
  <si>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</si>
  <si>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</si>
  <si>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</si>
  <si>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</si>
  <si>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</si>
  <si>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</si>
  <si>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</si>
  <si>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</si>
  <si>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</si>
  <si>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</si>
  <si>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</si>
  <si>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</si>
  <si>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</si>
  <si>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</si>
  <si>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</si>
  <si>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</si>
  <si>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</si>
  <si>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</si>
  <si>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</si>
  <si>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</si>
  <si>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</si>
  <si>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</si>
  <si>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</si>
  <si>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</si>
  <si>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</si>
  <si>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</si>
  <si>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</si>
  <si>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</si>
  <si>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</si>
  <si>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</si>
  <si>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</si>
  <si>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</si>
  <si>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</si>
  <si>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</si>
  <si>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</si>
  <si>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</si>
  <si>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</si>
  <si>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</si>
  <si>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</si>
  <si>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</si>
  <si>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</si>
  <si>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</si>
  <si>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</si>
  <si>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</si>
  <si>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</si>
  <si>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</si>
  <si>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</si>
  <si>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</si>
  <si>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</si>
  <si>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</si>
  <si>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</si>
  <si>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</si>
  <si>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</si>
  <si>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</si>
  <si>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</si>
  <si>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</si>
  <si>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</si>
  <si>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</si>
  <si>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</si>
  <si>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</si>
  <si>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</si>
  <si>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</si>
  <si>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</si>
  <si>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</si>
  <si>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</si>
  <si>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</si>
  <si>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</si>
  <si>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</si>
  <si>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</si>
  <si>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</si>
  <si>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</si>
  <si>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</si>
  <si>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</si>
  <si>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</si>
  <si>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</si>
  <si>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</si>
  <si>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</si>
  <si>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</si>
  <si>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</si>
  <si>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</si>
  <si>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</si>
  <si>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</si>
  <si>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</si>
  <si>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</si>
  <si>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</si>
  <si>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</si>
  <si>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</si>
  <si>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</si>
  <si>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</si>
  <si>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</si>
  <si>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</si>
  <si>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</si>
  <si>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</si>
  <si>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</si>
  <si>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</si>
  <si>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</si>
  <si>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</si>
  <si>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</si>
  <si>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</si>
  <si>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</si>
  <si>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</si>
  <si>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</si>
  <si>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</si>
  <si>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</si>
  <si>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</si>
  <si>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</si>
  <si>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</si>
  <si>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</si>
  <si>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</si>
  <si>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</si>
  <si>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</si>
  <si>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</si>
  <si>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</si>
  <si>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</si>
  <si>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</si>
  <si>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</si>
  <si>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</si>
  <si>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</si>
  <si>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</si>
  <si>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</si>
  <si>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</si>
  <si>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</si>
  <si>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</si>
  <si>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</si>
  <si>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</si>
  <si>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</si>
  <si>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</si>
  <si>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</si>
  <si>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</si>
  <si>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</si>
  <si>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</si>
  <si>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</si>
  <si>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</si>
  <si>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</si>
  <si>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</si>
  <si>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</si>
  <si>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</si>
  <si>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</si>
  <si>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</si>
  <si>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</si>
  <si>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</si>
  <si>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</si>
  <si>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</si>
  <si>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</si>
  <si>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</si>
  <si>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</si>
  <si>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</si>
  <si>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</si>
  <si>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</si>
  <si>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</si>
  <si>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</si>
  <si>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</si>
  <si>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</si>
  <si>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</si>
  <si>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</si>
  <si>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</si>
  <si>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</si>
  <si>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</si>
  <si>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</si>
  <si>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</si>
  <si>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</si>
  <si>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</si>
  <si>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</si>
  <si>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</si>
  <si>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</si>
  <si>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</si>
  <si>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</si>
  <si>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</si>
  <si>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</si>
  <si>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</si>
  <si>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</si>
  <si>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</si>
  <si>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</si>
  <si>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</si>
  <si>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</si>
  <si>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</si>
  <si>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</si>
  <si>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</si>
  <si>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</si>
  <si>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</si>
  <si>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</si>
  <si>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</si>
  <si>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</si>
  <si>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</si>
  <si>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</si>
  <si>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</si>
  <si>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</si>
  <si>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</si>
  <si>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</si>
  <si>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</si>
  <si>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</si>
  <si>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</si>
  <si>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</si>
  <si>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</si>
  <si>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</si>
  <si>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</si>
  <si>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</si>
  <si>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</si>
  <si>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</si>
  <si>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</si>
  <si>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</si>
  <si>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</si>
  <si>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</si>
  <si>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</si>
  <si>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</si>
  <si>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</si>
  <si>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</si>
  <si>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</si>
  <si>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</si>
  <si>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</si>
  <si>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</si>
  <si>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</si>
  <si>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</si>
  <si>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</si>
  <si>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</si>
  <si>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</si>
  <si>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</si>
  <si>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</si>
  <si>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</si>
  <si>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</si>
  <si>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</si>
  <si>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</si>
  <si>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</si>
  <si>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</si>
  <si>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</si>
  <si>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</si>
  <si>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</si>
  <si>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</si>
  <si>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</si>
  <si>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</si>
  <si>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</si>
  <si>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</si>
  <si>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</si>
  <si>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</si>
  <si>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</si>
  <si>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</si>
  <si>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</si>
  <si>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</si>
  <si>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</si>
  <si>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</si>
  <si>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</si>
  <si>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</si>
  <si>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</si>
  <si>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</si>
  <si>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</si>
  <si>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</si>
  <si>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</si>
  <si>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</si>
  <si>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</si>
  <si>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</si>
  <si>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</si>
  <si>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</si>
  <si>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</si>
  <si>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</si>
  <si>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</si>
  <si>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</si>
  <si>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</si>
  <si>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</si>
  <si>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</si>
  <si>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</si>
  <si>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</si>
  <si>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</si>
  <si>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</si>
  <si>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</si>
  <si>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</si>
  <si>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</si>
  <si>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</si>
  <si>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</si>
  <si>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</si>
  <si>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</si>
  <si>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</si>
  <si>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</si>
  <si>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</si>
  <si>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</si>
  <si>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</si>
  <si>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</si>
  <si>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</si>
  <si>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</si>
  <si>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</si>
  <si>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</si>
  <si>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</si>
  <si>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</si>
  <si>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</si>
  <si>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</si>
  <si>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</si>
  <si>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</si>
  <si>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</si>
  <si>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</si>
  <si>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</si>
  <si>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</si>
  <si>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</si>
  <si>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</si>
  <si>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</si>
  <si>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</si>
  <si>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</si>
  <si>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</si>
  <si>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</si>
  <si>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</si>
  <si>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</si>
  <si>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</si>
  <si>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</si>
  <si>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</si>
  <si>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</si>
  <si>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</si>
  <si>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</si>
  <si>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</si>
  <si>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</si>
  <si>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</si>
  <si>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</si>
  <si>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</si>
  <si>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</si>
  <si>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</si>
  <si>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</si>
  <si>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</si>
  <si>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</si>
  <si>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</si>
  <si>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</si>
  <si>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</si>
  <si>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</si>
  <si>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</si>
  <si>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</si>
  <si>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</si>
  <si>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</si>
  <si>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</si>
  <si>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</si>
  <si>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</si>
  <si>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</si>
  <si>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</si>
  <si>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</si>
  <si>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</si>
  <si>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</si>
  <si>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</si>
  <si>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</si>
  <si>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</si>
  <si>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</si>
  <si>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</si>
  <si>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</si>
  <si>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</si>
  <si>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</si>
  <si>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</si>
  <si>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</si>
  <si>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</si>
  <si>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</si>
  <si>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</si>
  <si>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</si>
  <si>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</si>
  <si>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</si>
  <si>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</si>
  <si>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</si>
  <si>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</si>
  <si>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</si>
  <si>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</si>
  <si>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</si>
  <si>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</si>
  <si>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</si>
  <si>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</si>
  <si>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</si>
  <si>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</si>
  <si>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</si>
  <si>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</si>
  <si>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</si>
  <si>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</si>
  <si>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</si>
  <si>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</si>
  <si>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</si>
  <si>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</si>
  <si>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</si>
  <si>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</si>
  <si>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</si>
  <si>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</si>
  <si>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</si>
  <si>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</si>
  <si>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</si>
  <si>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</si>
  <si>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</si>
  <si>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</si>
  <si>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</si>
  <si>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</si>
  <si>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</si>
  <si>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</si>
  <si>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</si>
  <si>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</si>
  <si>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</si>
  <si>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</si>
  <si>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</si>
  <si>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</si>
  <si>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</si>
  <si>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</si>
  <si>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</si>
  <si>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</si>
  <si>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</si>
  <si>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</si>
  <si>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</si>
  <si>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</si>
  <si>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</si>
  <si>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</si>
  <si>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</si>
  <si>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</si>
  <si>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</si>
  <si>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</si>
  <si>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</si>
  <si>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</si>
  <si>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</si>
  <si>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</si>
  <si>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</si>
  <si>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</si>
  <si>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</si>
  <si>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</si>
  <si>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</si>
  <si>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</si>
  <si>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</si>
  <si>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</si>
  <si>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</si>
  <si>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</si>
  <si>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</si>
  <si>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</si>
  <si>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</si>
  <si>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</si>
  <si>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</si>
  <si>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</si>
  <si>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</si>
  <si>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</si>
  <si>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</si>
  <si>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</si>
  <si>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</si>
  <si>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</si>
  <si>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</si>
  <si>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</si>
  <si>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</si>
  <si>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</si>
  <si>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</si>
  <si>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</si>
  <si>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</si>
  <si>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</si>
  <si>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</si>
  <si>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</si>
  <si>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</si>
  <si>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</si>
  <si>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</si>
  <si>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</si>
  <si>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</si>
  <si>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</si>
  <si>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</si>
  <si>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</si>
  <si>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</si>
  <si>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</si>
  <si>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</si>
  <si>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</si>
  <si>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</si>
  <si>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</si>
  <si>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</si>
  <si>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</si>
  <si>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</si>
  <si>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</si>
  <si>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</si>
  <si>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</si>
  <si>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</si>
  <si>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</si>
  <si>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</si>
  <si>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</si>
  <si>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</si>
  <si>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</si>
  <si>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</si>
  <si>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</si>
  <si>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</si>
  <si>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</si>
  <si>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</si>
  <si>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</si>
  <si>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</si>
  <si>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</si>
  <si>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</si>
  <si>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</si>
  <si>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</si>
  <si>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</si>
  <si>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</si>
  <si>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</si>
  <si>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</si>
  <si>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</si>
  <si>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</si>
  <si>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</si>
  <si>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</si>
  <si>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</si>
  <si>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</si>
  <si>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</si>
  <si>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</si>
  <si>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</si>
  <si>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</si>
  <si>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</si>
  <si>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</si>
  <si>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</si>
  <si>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</si>
  <si>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</si>
  <si>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</si>
  <si>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</si>
  <si>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</si>
  <si>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</si>
  <si>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</si>
  <si>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</si>
  <si>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</si>
  <si>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</si>
  <si>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</si>
  <si>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</si>
  <si>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</si>
  <si>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</si>
  <si>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</si>
  <si>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</si>
  <si>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</si>
  <si>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</si>
  <si>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</si>
  <si>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</si>
  <si>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</si>
  <si>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</si>
  <si>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</si>
  <si>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</si>
  <si>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</si>
  <si>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</si>
  <si>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</si>
  <si>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</si>
  <si>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</si>
  <si>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</si>
  <si>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</si>
  <si>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</si>
  <si>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</si>
  <si>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</si>
  <si>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</si>
  <si>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</si>
  <si>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</si>
  <si>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</si>
  <si>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</si>
  <si>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</si>
  <si>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</si>
  <si>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</si>
  <si>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</si>
  <si>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</si>
  <si>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</si>
  <si>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</si>
  <si>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</si>
  <si>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</si>
  <si>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</si>
  <si>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</si>
  <si>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</si>
  <si>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</si>
  <si>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</si>
  <si>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</si>
  <si>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</si>
  <si>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</si>
  <si>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</si>
  <si>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</si>
  <si>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</si>
  <si>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</si>
  <si>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</si>
  <si>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</si>
  <si>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</si>
  <si>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</si>
  <si>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</si>
  <si>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</si>
  <si>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</si>
  <si>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</si>
  <si>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</si>
  <si>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</si>
  <si>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</si>
  <si>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</si>
  <si>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</si>
  <si>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</si>
  <si>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</si>
  <si>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</si>
  <si>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</si>
  <si>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</si>
  <si>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</si>
  <si>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</si>
  <si>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</si>
  <si>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</si>
  <si>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</si>
  <si>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</si>
  <si>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</si>
  <si>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</si>
  <si>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</si>
  <si>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</si>
  <si>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</si>
  <si>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</si>
  <si>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</si>
  <si>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</si>
  <si>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</si>
  <si>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</si>
  <si>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</si>
  <si>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</si>
  <si>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</si>
  <si>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</si>
  <si>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</si>
  <si>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</si>
  <si>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</si>
  <si>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</si>
  <si>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</si>
  <si>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</si>
  <si>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</si>
  <si>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</si>
  <si>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</si>
  <si>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</si>
  <si>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</si>
  <si>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</si>
  <si>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</si>
  <si>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</si>
  <si>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</si>
  <si>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</si>
  <si>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</si>
  <si>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</si>
  <si>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</si>
  <si>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</si>
  <si>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</si>
  <si>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</si>
  <si>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</si>
  <si>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</si>
  <si>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</si>
  <si>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</si>
  <si>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</si>
  <si>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</si>
  <si>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</si>
  <si>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</si>
  <si>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</si>
  <si>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</si>
  <si>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</si>
  <si>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</si>
  <si>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</si>
  <si>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</si>
  <si>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</si>
  <si>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</si>
  <si>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</si>
  <si>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</si>
  <si>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</si>
  <si>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</si>
  <si>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</si>
  <si>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</si>
  <si>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</si>
  <si>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</si>
  <si>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</si>
  <si>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</si>
  <si>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</si>
  <si>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</si>
  <si>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</si>
  <si>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</si>
  <si>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</si>
  <si>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</si>
  <si>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</si>
  <si>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</si>
  <si>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</si>
  <si>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</si>
  <si>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</si>
  <si>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</si>
  <si>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</si>
  <si>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</si>
  <si>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</si>
  <si>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</si>
  <si>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</si>
  <si>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</si>
  <si>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</si>
  <si>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</si>
  <si>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</si>
  <si>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</si>
  <si>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</si>
  <si>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</si>
  <si>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</si>
  <si>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</si>
  <si>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</si>
  <si>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</si>
  <si>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</si>
  <si>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</si>
  <si>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</si>
  <si>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</si>
  <si>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</si>
  <si>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</si>
  <si>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</si>
  <si>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</si>
  <si>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</si>
  <si>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</si>
  <si>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</si>
  <si>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</si>
  <si>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</si>
  <si>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</si>
  <si>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</si>
  <si>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</si>
  <si>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</si>
  <si>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</si>
  <si>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</si>
  <si>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</si>
  <si>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</si>
  <si>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</si>
  <si>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</si>
  <si>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</si>
  <si>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</si>
  <si>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</si>
  <si>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</si>
  <si>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</si>
  <si>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</si>
  <si>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</si>
  <si>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</si>
  <si>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</si>
  <si>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</si>
  <si>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</si>
  <si>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</si>
  <si>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</si>
  <si>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</si>
  <si>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</si>
  <si>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</si>
  <si>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</si>
  <si>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</si>
  <si>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</si>
  <si>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</si>
  <si>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</si>
  <si>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</si>
  <si>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</si>
  <si>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</si>
  <si>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</si>
  <si>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</si>
  <si>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</si>
  <si>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</si>
  <si>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</si>
  <si>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</si>
  <si>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</si>
  <si>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</si>
  <si>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</si>
  <si>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</si>
  <si>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</si>
  <si>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</si>
  <si>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</si>
  <si>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</si>
  <si>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</si>
  <si>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</si>
  <si>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</si>
  <si>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</si>
  <si>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</si>
  <si>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</si>
  <si>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</si>
  <si>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</si>
  <si>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</si>
  <si>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</si>
  <si>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</si>
  <si>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</si>
  <si>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</si>
  <si>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</si>
  <si>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</si>
  <si>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</si>
  <si>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</si>
  <si>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</si>
  <si>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</si>
  <si>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</si>
  <si>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</si>
  <si>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</si>
  <si>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</si>
  <si>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</si>
  <si>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</si>
  <si>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</si>
  <si>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</si>
  <si>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</si>
  <si>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</si>
  <si>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</si>
  <si>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</si>
  <si>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</si>
  <si>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</si>
  <si>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</si>
  <si>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</si>
  <si>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</si>
  <si>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</si>
  <si>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</si>
  <si>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</si>
  <si>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</si>
  <si>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</si>
  <si>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</si>
  <si>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</si>
  <si>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</si>
  <si>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</si>
  <si>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</si>
  <si>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</si>
  <si>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</si>
  <si>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</si>
  <si>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</si>
  <si>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</si>
  <si>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</si>
  <si>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</si>
  <si>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</si>
  <si>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</si>
  <si>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</si>
  <si>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</si>
  <si>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</si>
  <si>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</si>
  <si>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</si>
  <si>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</si>
  <si>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</si>
  <si>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</si>
  <si>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</si>
  <si>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</si>
  <si>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</si>
  <si>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</si>
  <si>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</si>
  <si>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</si>
  <si>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</si>
  <si>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</si>
  <si>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</si>
  <si>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</si>
  <si>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</si>
  <si>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</si>
  <si>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</si>
  <si>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</si>
  <si>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</si>
  <si>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</si>
  <si>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</si>
  <si>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</si>
  <si>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</si>
  <si>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</si>
  <si>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</si>
  <si>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</si>
  <si>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</si>
  <si>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</si>
  <si>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</si>
  <si>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</si>
  <si>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</si>
  <si>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</si>
  <si>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</si>
  <si>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</si>
  <si>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</si>
  <si>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</si>
  <si>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</si>
  <si>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</si>
  <si>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</si>
  <si>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</si>
  <si>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</si>
  <si>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</si>
  <si>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</si>
  <si>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</si>
  <si>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</si>
  <si>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</si>
  <si>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</si>
  <si>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</si>
  <si>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</si>
  <si>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</si>
  <si>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</si>
  <si>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</si>
  <si>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</si>
  <si>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</si>
  <si>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</si>
  <si>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</si>
  <si>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</si>
  <si>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</si>
  <si>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</si>
  <si>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</si>
  <si>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</si>
  <si>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</si>
  <si>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</si>
  <si>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</si>
  <si>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</si>
  <si>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</si>
  <si>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</si>
  <si>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</si>
  <si>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</si>
  <si>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</si>
  <si>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</si>
  <si>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</si>
  <si>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</si>
  <si>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</si>
  <si>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</si>
  <si>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</si>
  <si>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</si>
  <si>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</si>
  <si>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</si>
  <si>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</si>
  <si>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</si>
  <si>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</si>
  <si>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</si>
  <si>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</si>
  <si>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</si>
  <si>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</si>
  <si>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</si>
  <si>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</si>
  <si>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</si>
  <si>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</si>
  <si>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</si>
  <si>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</si>
  <si>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</si>
  <si>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</si>
  <si>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</si>
  <si>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</si>
  <si>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</si>
  <si>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</si>
  <si>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</si>
  <si>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</si>
  <si>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</si>
  <si>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</si>
  <si>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</si>
  <si>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</si>
  <si>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</si>
  <si>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</si>
  <si>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</si>
  <si>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</si>
  <si>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</si>
  <si>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</si>
  <si>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</si>
  <si>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</si>
  <si>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</si>
  <si>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</si>
  <si>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</si>
  <si>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</si>
  <si>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</si>
  <si>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</si>
  <si>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</si>
  <si>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</si>
  <si>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</si>
  <si>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</si>
  <si>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</si>
  <si>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</si>
  <si>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</si>
  <si>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</si>
  <si>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</si>
  <si>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</si>
  <si>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</si>
  <si>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</si>
  <si>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</si>
  <si>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</si>
  <si>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</si>
  <si>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</si>
  <si>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</si>
  <si>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</si>
  <si>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</si>
  <si>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</si>
  <si>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</si>
  <si>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</si>
  <si>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</si>
  <si>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</si>
  <si>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</si>
  <si>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</si>
  <si>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</si>
  <si>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</si>
  <si>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</si>
  <si>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</si>
  <si>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</si>
  <si>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</si>
  <si>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</si>
  <si>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</si>
  <si>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</si>
  <si>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</si>
  <si>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</si>
  <si>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</si>
  <si>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</si>
  <si>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</si>
  <si>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</si>
  <si>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</si>
  <si>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</si>
  <si>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</si>
  <si>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</si>
  <si>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</si>
  <si>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</si>
  <si>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</si>
  <si>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</si>
  <si>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</si>
  <si>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</si>
  <si>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</si>
  <si>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</si>
  <si>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</si>
  <si>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</si>
  <si>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</si>
  <si>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</si>
  <si>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</si>
  <si>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</si>
  <si>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</si>
  <si>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</si>
  <si>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</si>
  <si>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</si>
  <si>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</si>
  <si>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</si>
  <si>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</si>
  <si>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</si>
  <si>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</si>
  <si>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</si>
  <si>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</si>
  <si>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</si>
  <si>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</si>
  <si>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</si>
  <si>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</si>
  <si>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</si>
  <si>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</si>
  <si>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</si>
  <si>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</si>
  <si>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</si>
  <si>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</si>
  <si>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</si>
  <si>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</si>
  <si>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</si>
  <si>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</si>
  <si>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</si>
  <si>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</si>
  <si>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</si>
  <si>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</si>
  <si>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</si>
  <si>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</si>
  <si>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</si>
  <si>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</si>
  <si>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</si>
  <si>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</si>
  <si>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</si>
  <si>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</si>
  <si>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</si>
  <si>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</si>
  <si>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</si>
  <si>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</si>
  <si>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</si>
  <si>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</si>
  <si>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</si>
  <si>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</si>
  <si>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</si>
  <si>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</si>
  <si>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</si>
  <si>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</si>
  <si>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</si>
  <si>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</si>
  <si>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</si>
  <si>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</si>
  <si>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</si>
  <si>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</si>
  <si>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</si>
  <si>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</si>
  <si>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</si>
  <si>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</si>
  <si>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</si>
  <si>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</si>
  <si>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</si>
  <si>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</si>
  <si>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</si>
  <si>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</si>
  <si>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</si>
  <si>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</si>
  <si>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</si>
  <si>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</si>
  <si>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</si>
  <si>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</si>
  <si>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</si>
  <si>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</si>
  <si>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</si>
  <si>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</si>
  <si>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</si>
  <si>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</si>
  <si>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</si>
  <si>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</si>
  <si>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</si>
  <si>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</si>
  <si>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</si>
  <si>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</si>
  <si>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</si>
  <si>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</si>
  <si>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</si>
  <si>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</si>
  <si>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</si>
  <si>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</si>
  <si>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</si>
  <si>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</si>
  <si>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</si>
  <si>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</si>
  <si>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</si>
  <si>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</si>
  <si>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</si>
  <si>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</si>
  <si>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</si>
  <si>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</si>
  <si>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</si>
  <si>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</si>
  <si>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</si>
  <si>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</si>
  <si>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</si>
  <si>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</si>
  <si>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</si>
  <si>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</si>
  <si>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</si>
  <si>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</si>
  <si>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</si>
  <si>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</si>
  <si>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</si>
  <si>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</si>
  <si>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</si>
  <si>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</si>
  <si>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</si>
  <si>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</si>
  <si>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</si>
  <si>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</si>
  <si>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</si>
  <si>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</si>
  <si>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</si>
  <si>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</si>
  <si>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</si>
  <si>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</si>
  <si>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</si>
  <si>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</si>
  <si>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</si>
  <si>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</si>
  <si>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</si>
  <si>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</si>
  <si>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</si>
  <si>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</si>
  <si>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</si>
  <si>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</si>
  <si>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</si>
  <si>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</si>
  <si>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</si>
  <si>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</si>
  <si>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</si>
  <si>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</si>
  <si>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</si>
  <si>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</si>
  <si>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</si>
  <si>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</si>
  <si>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</si>
  <si>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</si>
  <si>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</si>
  <si>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</si>
  <si>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</si>
  <si>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</si>
  <si>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</si>
  <si>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</si>
  <si>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</si>
  <si>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</si>
  <si>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</si>
  <si>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</si>
  <si>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</si>
  <si>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</si>
  <si>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</si>
  <si>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</si>
  <si>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</si>
  <si>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</si>
  <si>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</si>
  <si>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</si>
  <si>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</si>
  <si>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</si>
  <si>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</si>
  <si>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</si>
  <si>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</si>
  <si>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</si>
  <si>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</si>
  <si>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</si>
  <si>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</si>
  <si>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</si>
  <si>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</si>
  <si>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</si>
  <si>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</si>
  <si>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</si>
  <si>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</si>
  <si>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</si>
  <si>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</si>
  <si>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</si>
  <si>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</si>
  <si>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</si>
  <si>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</si>
  <si>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</si>
  <si>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</si>
  <si>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</si>
  <si>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</si>
  <si>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</si>
  <si>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</si>
  <si>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</si>
  <si>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</si>
  <si>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</si>
  <si>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</si>
  <si>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</si>
  <si>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</si>
  <si>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</si>
  <si>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</si>
  <si>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</si>
  <si>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</si>
  <si>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</si>
  <si>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</si>
  <si>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</si>
  <si>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</si>
  <si>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</si>
  <si>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</si>
  <si>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</si>
  <si>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</si>
  <si>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</si>
  <si>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</si>
  <si>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</si>
  <si>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</si>
  <si>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</si>
  <si>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</si>
  <si>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</si>
  <si>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</si>
  <si>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</si>
  <si>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</si>
  <si>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</si>
  <si>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</si>
  <si>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</si>
  <si>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</si>
  <si>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</si>
  <si>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</si>
  <si>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</si>
  <si>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</si>
  <si>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</si>
  <si>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</si>
  <si>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</si>
  <si>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</si>
  <si>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</si>
  <si>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</si>
  <si>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</si>
  <si>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</si>
  <si>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</si>
  <si>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</si>
  <si>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</si>
  <si>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</si>
  <si>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</si>
  <si>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</si>
  <si>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</si>
  <si>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</si>
  <si>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</si>
  <si>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</si>
  <si>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</si>
  <si>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</si>
  <si>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</si>
  <si>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</si>
  <si>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</si>
  <si>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</si>
  <si>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</si>
  <si>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</si>
  <si>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</si>
  <si>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</si>
  <si>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</si>
  <si>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</si>
  <si>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</si>
  <si>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</si>
  <si>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</si>
  <si>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</si>
  <si>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</si>
  <si>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</si>
  <si>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</si>
  <si>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</si>
  <si>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</si>
  <si>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</si>
  <si>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</si>
  <si>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</si>
  <si>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</si>
  <si>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</si>
  <si>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</si>
  <si>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</si>
  <si>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</si>
  <si>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</si>
  <si>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</si>
  <si>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</si>
  <si>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</si>
  <si>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</si>
  <si>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</si>
  <si>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</si>
  <si>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</si>
  <si>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</si>
  <si>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</si>
  <si>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</si>
  <si>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</si>
  <si>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</si>
  <si>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</si>
  <si>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</si>
  <si>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</si>
  <si>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</si>
  <si>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</si>
  <si>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</si>
  <si>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</si>
  <si>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</si>
  <si>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</si>
  <si>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</si>
  <si>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</si>
  <si>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</si>
  <si>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</si>
  <si>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</si>
  <si>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</si>
  <si>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</si>
  <si>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</si>
  <si>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</si>
  <si>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</si>
  <si>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</si>
  <si>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</si>
  <si>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</si>
  <si>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</si>
  <si>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</si>
  <si>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</si>
  <si>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</si>
  <si>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</si>
  <si>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</si>
  <si>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</si>
  <si>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</si>
  <si>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</si>
  <si>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</si>
  <si>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</si>
  <si>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</si>
  <si>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</si>
  <si>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</si>
  <si>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</si>
  <si>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</si>
  <si>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</si>
  <si>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</si>
  <si>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</si>
  <si>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</si>
  <si>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</si>
  <si>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</si>
  <si>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</si>
  <si>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</si>
  <si>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</si>
  <si>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</si>
  <si>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</si>
  <si>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</si>
  <si>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</si>
  <si>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</si>
  <si>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</si>
  <si>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</si>
  <si>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</si>
  <si>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</si>
  <si>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</si>
  <si>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</si>
  <si>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</si>
  <si>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</si>
  <si>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</si>
  <si>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</si>
  <si>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</si>
  <si>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</si>
  <si>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</si>
  <si>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</si>
  <si>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</si>
  <si>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</si>
  <si>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</si>
  <si>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</si>
  <si>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</si>
  <si>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</si>
  <si>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</si>
  <si>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</si>
  <si>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</si>
  <si>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</si>
  <si>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</si>
  <si>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</si>
  <si>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</si>
  <si>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</si>
  <si>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</si>
  <si>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</si>
  <si>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</si>
  <si>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</si>
  <si>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</si>
  <si>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</si>
  <si>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</si>
  <si>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</si>
  <si>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</si>
  <si>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</si>
  <si>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</si>
  <si>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</si>
  <si>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</si>
  <si>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</si>
  <si>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</si>
  <si>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</si>
  <si>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</si>
  <si>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</si>
  <si>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</si>
  <si>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</si>
  <si>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</si>
  <si>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</si>
  <si>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</si>
  <si>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</si>
  <si>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</si>
  <si>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</si>
  <si>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</si>
  <si>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</si>
  <si>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</si>
  <si>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</si>
  <si>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</si>
  <si>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</si>
  <si>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</si>
  <si>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</si>
  <si>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</si>
  <si>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</si>
  <si>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</si>
  <si>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</si>
  <si>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</si>
  <si>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</si>
  <si>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</si>
  <si>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</si>
  <si>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</si>
  <si>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</si>
  <si>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</si>
  <si>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</si>
  <si>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</si>
  <si>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</si>
  <si>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</si>
  <si>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</si>
  <si>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</si>
  <si>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</si>
  <si>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</si>
  <si>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</si>
  <si>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</si>
  <si>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</si>
  <si>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</si>
  <si>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</si>
  <si>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</si>
  <si>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</si>
  <si>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</si>
  <si>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</si>
  <si>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</si>
  <si>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</si>
  <si>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</si>
  <si>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</si>
  <si>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</si>
  <si>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</si>
  <si>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</si>
  <si>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</si>
  <si>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</si>
  <si>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</si>
  <si>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</si>
  <si>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</si>
  <si>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</si>
  <si>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</si>
  <si>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</si>
  <si>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</si>
  <si>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</si>
  <si>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</si>
  <si>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</si>
  <si>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</si>
  <si>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</si>
  <si>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</si>
  <si>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</si>
  <si>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</si>
  <si>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</si>
  <si>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</si>
  <si>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</si>
  <si>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</si>
  <si>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</si>
  <si>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</si>
  <si>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</si>
  <si>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</si>
  <si>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</si>
  <si>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</si>
  <si>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</si>
  <si>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</si>
  <si>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</si>
  <si>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</si>
  <si>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</si>
  <si>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</si>
  <si>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</si>
  <si>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</si>
  <si>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</si>
  <si>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</si>
  <si>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</si>
  <si>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</si>
  <si>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</si>
  <si>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</si>
  <si>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</si>
  <si>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</si>
  <si>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</si>
  <si>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</si>
  <si>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</si>
  <si>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</si>
  <si>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</si>
  <si>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</si>
  <si>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</si>
  <si>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</si>
  <si>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</si>
  <si>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</si>
  <si>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</si>
  <si>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</si>
  <si>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</si>
  <si>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</si>
  <si>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</si>
  <si>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</si>
  <si>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</si>
  <si>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</si>
  <si>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</si>
  <si>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</si>
  <si>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</si>
  <si>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</si>
  <si>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</si>
  <si>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</si>
  <si>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</si>
  <si>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</si>
  <si>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</si>
  <si>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</si>
  <si>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</si>
  <si>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</si>
  <si>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</si>
  <si>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</si>
  <si>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</si>
  <si>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</si>
  <si>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</si>
  <si>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</si>
  <si>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</si>
  <si>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</si>
  <si>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</si>
  <si>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</si>
  <si>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</si>
  <si>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</si>
  <si>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</si>
  <si>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</si>
  <si>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</si>
  <si>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</si>
  <si>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</si>
  <si>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</si>
  <si>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</si>
  <si>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</si>
  <si>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</si>
  <si>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</si>
  <si>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</si>
  <si>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</si>
  <si>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</si>
  <si>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</si>
  <si>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</si>
  <si>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</si>
  <si>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</si>
  <si>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</si>
  <si>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</si>
  <si>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</si>
  <si>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</si>
  <si>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</si>
  <si>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</si>
  <si>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</si>
  <si>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</si>
  <si>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</si>
  <si>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</si>
  <si>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</si>
  <si>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</si>
  <si>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</si>
  <si>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</si>
  <si>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</si>
  <si>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</si>
  <si>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</si>
  <si>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</si>
  <si>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</si>
  <si>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</si>
  <si>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</si>
  <si>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</si>
  <si>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</si>
  <si>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</si>
  <si>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</si>
  <si>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</si>
  <si>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</si>
  <si>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</si>
  <si>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</si>
  <si>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</si>
  <si>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</si>
  <si>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</si>
  <si>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</si>
  <si>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</si>
  <si>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</si>
  <si>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</si>
  <si>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</si>
  <si>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</si>
  <si>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</si>
  <si>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</si>
  <si>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</si>
  <si>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</si>
  <si>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</si>
  <si>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</si>
  <si>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</si>
  <si>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</si>
  <si>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</si>
  <si>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</si>
  <si>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</si>
  <si>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</si>
  <si>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</si>
  <si>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</si>
  <si>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</si>
  <si>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</si>
  <si>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</si>
  <si>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</si>
  <si>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</si>
  <si>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</si>
  <si>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</si>
  <si>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</si>
  <si>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</si>
  <si>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</si>
  <si>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</si>
  <si>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</si>
  <si>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</si>
  <si>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</si>
  <si>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</si>
  <si>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</si>
  <si>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</si>
  <si>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</si>
  <si>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</si>
  <si>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</si>
  <si>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</si>
  <si>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</si>
  <si>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</si>
  <si>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</si>
  <si>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</si>
  <si>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</si>
  <si>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</si>
  <si>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</si>
  <si>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</si>
  <si>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</si>
  <si>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</si>
  <si>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</si>
  <si>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</si>
  <si>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</si>
  <si>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</si>
  <si>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</si>
  <si>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</si>
  <si>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</si>
  <si>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</si>
  <si>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</si>
  <si>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</si>
  <si>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</si>
  <si>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</si>
  <si>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</si>
  <si>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</si>
  <si>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</si>
  <si>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</si>
  <si>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</si>
  <si>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</si>
  <si>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</si>
  <si>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</si>
  <si>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</si>
  <si>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</si>
  <si>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</si>
  <si>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</si>
  <si>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</si>
  <si>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</si>
  <si>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</si>
  <si>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</si>
  <si>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</si>
  <si>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</si>
  <si>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</si>
  <si>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</si>
  <si>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</si>
  <si>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</si>
  <si>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</si>
  <si>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</si>
  <si>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</si>
  <si>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</si>
  <si>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</si>
  <si>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</si>
  <si>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</si>
  <si>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</si>
  <si>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</si>
  <si>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</si>
  <si>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</si>
  <si>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</si>
  <si>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</si>
  <si>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</si>
  <si>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</si>
  <si>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</si>
  <si>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</si>
  <si>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</si>
  <si>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</si>
  <si>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</si>
  <si>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</si>
  <si>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</si>
  <si>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</si>
  <si>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</si>
  <si>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</si>
  <si>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</si>
  <si>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</si>
  <si>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</si>
  <si>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</si>
  <si>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</si>
  <si>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</si>
  <si>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</si>
  <si>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</si>
  <si>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</si>
  <si>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</si>
  <si>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</si>
  <si>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</si>
  <si>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</si>
  <si>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</si>
  <si>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</si>
  <si>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</si>
  <si>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</si>
  <si>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</si>
  <si>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</si>
  <si>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</si>
  <si>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</si>
  <si>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</si>
  <si>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</si>
  <si>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</si>
  <si>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</si>
  <si>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</si>
  <si>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</si>
  <si>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</si>
  <si>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</si>
  <si>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</si>
  <si>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</si>
  <si>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</si>
  <si>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</si>
  <si>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</si>
  <si>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</si>
  <si>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</si>
  <si>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</si>
  <si>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</si>
  <si>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</si>
  <si>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</si>
  <si>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</si>
  <si>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</si>
  <si>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</si>
  <si>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</si>
  <si>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</si>
  <si>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</si>
  <si>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</si>
  <si>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</si>
  <si>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</si>
  <si>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</si>
  <si>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</si>
  <si>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</si>
  <si>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</si>
  <si>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</si>
  <si>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</si>
  <si>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</si>
  <si>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</si>
  <si>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</si>
  <si>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</si>
  <si>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</si>
  <si>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</si>
  <si>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</si>
  <si>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</si>
  <si>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</si>
  <si>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</si>
  <si>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</si>
  <si>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</si>
  <si>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</si>
  <si>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</si>
  <si>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</si>
  <si>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</si>
  <si>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</si>
  <si>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</si>
  <si>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</si>
  <si>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</si>
  <si>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</si>
  <si>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</si>
  <si>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</si>
  <si>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</si>
  <si>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</si>
  <si>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</si>
  <si>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</si>
  <si>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</si>
  <si>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</si>
  <si>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</si>
  <si>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</si>
  <si>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</si>
  <si>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</si>
  <si>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</si>
  <si>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</si>
  <si>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</si>
  <si>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</si>
  <si>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</si>
  <si>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</si>
  <si>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</si>
  <si>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</si>
  <si>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</si>
  <si>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</si>
  <si>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</si>
  <si>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</si>
  <si>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</si>
  <si>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</si>
  <si>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</si>
  <si>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</si>
  <si>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</si>
  <si>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</si>
  <si>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</si>
  <si>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</si>
  <si>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</si>
  <si>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</si>
  <si>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</si>
  <si>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</si>
  <si>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</si>
  <si>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</si>
  <si>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</si>
  <si>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</si>
  <si>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</si>
  <si>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</si>
  <si>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</si>
  <si>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</si>
  <si>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</si>
  <si>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</si>
  <si>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</si>
  <si>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</si>
  <si>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</si>
  <si>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</si>
  <si>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</si>
  <si>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</si>
  <si>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</si>
  <si>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</si>
  <si>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</si>
  <si>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</si>
  <si>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</si>
  <si>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</si>
  <si>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</si>
  <si>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</si>
  <si>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</si>
  <si>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</si>
  <si>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</si>
  <si>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</si>
  <si>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</si>
  <si>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</si>
  <si>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</si>
  <si>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</si>
  <si>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</si>
  <si>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</si>
  <si>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</si>
  <si>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</si>
  <si>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</si>
  <si>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</si>
  <si>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</si>
  <si>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</si>
  <si>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</si>
  <si>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</si>
  <si>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</si>
  <si>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</si>
  <si>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</si>
  <si>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</si>
  <si>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</si>
  <si>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</si>
  <si>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</si>
  <si>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</si>
  <si>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</si>
  <si>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</si>
  <si>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</si>
  <si>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</si>
  <si>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</si>
  <si>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</si>
  <si>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</si>
  <si>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</si>
  <si>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</si>
  <si>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</si>
  <si>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</si>
  <si>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</si>
  <si>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</si>
  <si>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</si>
  <si>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</si>
  <si>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</si>
  <si>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</si>
  <si>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</si>
  <si>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</si>
  <si>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</si>
  <si>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</si>
  <si>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</si>
  <si>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</si>
  <si>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</si>
  <si>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</si>
  <si>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</si>
  <si>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</si>
  <si>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</si>
  <si>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</si>
  <si>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</si>
  <si>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</si>
  <si>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</si>
  <si>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</si>
  <si>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</si>
  <si>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</si>
  <si>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</si>
  <si>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</si>
  <si>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</si>
  <si>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</si>
  <si>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</si>
  <si>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</si>
  <si>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</si>
  <si>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</si>
  <si>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</si>
  <si>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</si>
  <si>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</si>
  <si>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</si>
  <si>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</si>
  <si>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</si>
  <si>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</si>
  <si>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</si>
  <si>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</si>
  <si>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</si>
  <si>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</si>
  <si>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</si>
  <si>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</si>
  <si>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</si>
  <si>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</si>
  <si>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</si>
  <si>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</si>
  <si>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</si>
  <si>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</si>
  <si>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</si>
  <si>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</si>
  <si>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</si>
  <si>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</si>
  <si>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</si>
  <si>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</si>
  <si>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</si>
  <si>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</si>
  <si>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</si>
  <si>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</si>
  <si>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</si>
  <si>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</si>
  <si>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</si>
  <si>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</si>
  <si>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</si>
  <si>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</si>
  <si>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</si>
  <si>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</si>
  <si>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</si>
  <si>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</si>
  <si>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</si>
  <si>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</si>
  <si>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</si>
  <si>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</si>
  <si>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</si>
  <si>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</si>
  <si>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</si>
  <si>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</si>
  <si>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</si>
  <si>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</si>
  <si>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</si>
  <si>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</si>
  <si>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</si>
  <si>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</si>
  <si>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</si>
  <si>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</si>
  <si>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</si>
  <si>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</si>
  <si>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</si>
  <si>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</si>
  <si>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</si>
  <si>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</si>
  <si>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</si>
  <si>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</si>
  <si>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</si>
  <si>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</si>
  <si>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</si>
  <si>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</si>
  <si>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</si>
  <si>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</si>
  <si>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</si>
  <si>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</si>
  <si>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</si>
  <si>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</si>
  <si>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</si>
  <si>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</si>
  <si>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</si>
  <si>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</si>
  <si>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</si>
  <si>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</si>
  <si>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</si>
  <si>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</si>
  <si>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</si>
  <si>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</si>
  <si>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</si>
  <si>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</si>
  <si>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</si>
  <si>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</si>
  <si>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</si>
  <si>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</si>
  <si>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</si>
  <si>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</si>
  <si>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</si>
  <si>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</si>
  <si>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</si>
  <si>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</si>
  <si>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</si>
  <si>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</si>
  <si>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</si>
  <si>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</si>
  <si>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</si>
  <si>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</si>
  <si>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</si>
  <si>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</si>
  <si>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</si>
  <si>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</si>
  <si>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</si>
  <si>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</si>
  <si>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</si>
  <si>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</si>
  <si>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</si>
  <si>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</si>
  <si>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</si>
  <si>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</si>
  <si>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</si>
  <si>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</si>
  <si>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</si>
  <si>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</si>
  <si>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</si>
  <si>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</si>
  <si>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</si>
  <si>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</si>
  <si>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</si>
  <si>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</si>
  <si>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</si>
  <si>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</si>
  <si>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</si>
  <si>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</si>
  <si>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</si>
  <si>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</si>
  <si>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</si>
  <si>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</si>
  <si>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</si>
  <si>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</si>
  <si>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</si>
  <si>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</si>
  <si>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</si>
  <si>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</si>
  <si>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</si>
  <si>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</si>
  <si>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</si>
  <si>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</si>
  <si>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</si>
  <si>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</si>
  <si>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</si>
  <si>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</si>
  <si>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</si>
  <si>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</si>
  <si>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</si>
  <si>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</si>
  <si>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</si>
  <si>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</si>
  <si>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</si>
  <si>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</si>
  <si>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</si>
  <si>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</si>
  <si>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</si>
  <si>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</si>
  <si>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</si>
  <si>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</si>
  <si>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</si>
  <si>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</si>
  <si>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</si>
  <si>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</si>
  <si>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</si>
  <si>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</si>
  <si>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</si>
  <si>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</si>
  <si>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</si>
  <si>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</si>
  <si>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</si>
  <si>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</si>
  <si>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</si>
  <si>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</si>
  <si>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</si>
  <si>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</si>
  <si>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</si>
  <si>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</si>
  <si>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</si>
  <si>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</si>
  <si>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</si>
  <si>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</si>
  <si>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</si>
  <si>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</si>
  <si>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</si>
  <si>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</si>
  <si>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</si>
  <si>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</si>
  <si>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</si>
  <si>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</si>
  <si>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</si>
  <si>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</si>
  <si>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</si>
  <si>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</si>
  <si>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</si>
  <si>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</si>
  <si>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</si>
  <si>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</si>
  <si>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</si>
  <si>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</si>
  <si>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</si>
  <si>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</si>
  <si>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</si>
  <si>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</si>
  <si>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</si>
  <si>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</si>
  <si>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</si>
  <si>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</si>
  <si>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</si>
  <si>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</si>
  <si>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</si>
  <si>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</si>
  <si>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</si>
  <si>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</si>
  <si>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</si>
  <si>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</si>
  <si>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</si>
  <si>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</si>
  <si>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</si>
  <si>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</si>
  <si>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</si>
  <si>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</si>
  <si>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</si>
  <si>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</si>
  <si>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</si>
  <si>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</si>
  <si>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</si>
  <si>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</si>
  <si>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</si>
  <si>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</si>
  <si>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</si>
  <si>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</si>
  <si>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</si>
  <si>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</si>
  <si>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</si>
  <si>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</si>
  <si>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</si>
  <si>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</si>
  <si>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</si>
  <si>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</si>
  <si>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</si>
  <si>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</si>
  <si>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</si>
  <si>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</si>
  <si>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</si>
  <si>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</si>
  <si>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</si>
  <si>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</si>
  <si>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</si>
  <si>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</si>
  <si>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</si>
  <si>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</si>
  <si>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</si>
  <si>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</si>
  <si>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</si>
  <si>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</si>
  <si>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</si>
  <si>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</si>
  <si>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</si>
  <si>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</si>
  <si>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</si>
  <si>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</si>
  <si>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</si>
  <si>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</si>
  <si>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</si>
  <si>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</si>
  <si>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</si>
  <si>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</si>
  <si>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</si>
  <si>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</si>
  <si>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</si>
  <si>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</si>
  <si>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</si>
  <si>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</si>
  <si>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</si>
  <si>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</si>
  <si>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</si>
  <si>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</si>
  <si>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</si>
  <si>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</si>
  <si>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</si>
  <si>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</si>
  <si>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</si>
  <si>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</si>
  <si>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</si>
  <si>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</si>
  <si>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</si>
  <si>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</si>
  <si>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</si>
  <si>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</si>
  <si>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</si>
  <si>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</si>
  <si>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</si>
  <si>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</si>
  <si>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</si>
  <si>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</si>
  <si>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</si>
  <si>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</si>
  <si>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</si>
  <si>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</si>
  <si>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</si>
  <si>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</si>
  <si>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</si>
  <si>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</si>
  <si>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</si>
  <si>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</si>
  <si>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</si>
  <si>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</si>
  <si>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</si>
  <si>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</si>
  <si>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</si>
  <si>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</si>
  <si>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</si>
  <si>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</si>
  <si>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</si>
  <si>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</si>
  <si>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</si>
  <si>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</si>
  <si>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</si>
  <si>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</si>
  <si>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</si>
  <si>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</si>
  <si>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</si>
  <si>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</si>
  <si>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</si>
  <si>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</si>
  <si>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</si>
  <si>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</si>
  <si>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</si>
  <si>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</si>
  <si>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</si>
  <si>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</si>
  <si>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</si>
  <si>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</si>
  <si>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</si>
  <si>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</si>
  <si>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</si>
  <si>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</si>
  <si>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</si>
  <si>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</si>
  <si>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</si>
  <si>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</si>
  <si>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</si>
  <si>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</si>
  <si>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</si>
  <si>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</si>
  <si>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</si>
  <si>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</si>
  <si>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</si>
  <si>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</si>
  <si>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</si>
  <si>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</si>
  <si>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</si>
  <si>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</si>
  <si>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</si>
  <si>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</si>
  <si>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</si>
  <si>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</si>
  <si>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</si>
  <si>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</si>
  <si>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</si>
  <si>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</si>
  <si>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</si>
  <si>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</si>
  <si>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</si>
  <si>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</si>
  <si>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</si>
  <si>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</si>
  <si>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</si>
  <si>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</si>
  <si>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</si>
  <si>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</si>
  <si>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</si>
  <si>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</si>
  <si>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</si>
  <si>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</si>
  <si>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</si>
  <si>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</si>
  <si>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</si>
  <si>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</si>
  <si>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</si>
  <si>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</si>
  <si>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</si>
  <si>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</si>
  <si>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</si>
  <si>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</si>
  <si>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</si>
  <si>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</si>
  <si>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</si>
  <si>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</si>
  <si>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</si>
  <si>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</si>
  <si>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</si>
  <si>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</si>
  <si>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</si>
  <si>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</si>
  <si>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</si>
  <si>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</si>
  <si>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</si>
  <si>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</si>
  <si>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</si>
  <si>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</si>
  <si>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</si>
  <si>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</si>
  <si>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</si>
  <si>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</si>
  <si>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</si>
  <si>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</si>
  <si>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</si>
  <si>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</si>
  <si>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</si>
  <si>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</si>
  <si>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</si>
  <si>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</si>
  <si>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</si>
  <si>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</si>
  <si>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</si>
  <si>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</si>
  <si>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</si>
  <si>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</si>
  <si>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</si>
  <si>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</si>
  <si>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</si>
  <si>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</si>
  <si>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</si>
  <si>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</si>
  <si>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</si>
  <si>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</si>
  <si>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</si>
  <si>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</si>
  <si>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</si>
  <si>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</si>
  <si>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</si>
  <si>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</si>
  <si>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</si>
  <si>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</si>
  <si>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</si>
  <si>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</si>
  <si>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</si>
  <si>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</si>
  <si>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</si>
  <si>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</si>
  <si>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</si>
  <si>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</si>
  <si>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</si>
  <si>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</si>
  <si>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</si>
  <si>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</si>
  <si>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</si>
  <si>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</si>
  <si>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</si>
  <si>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</si>
  <si>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</si>
  <si>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</si>
  <si>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</si>
  <si>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</si>
  <si>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</si>
  <si>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</si>
  <si>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</si>
  <si>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</si>
  <si>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</si>
  <si>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</si>
  <si>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</si>
  <si>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</si>
  <si>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</si>
  <si>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</si>
  <si>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</si>
  <si>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</si>
  <si>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</si>
  <si>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</si>
  <si>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</si>
  <si>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</si>
  <si>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</si>
  <si>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</si>
  <si>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</si>
  <si>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</si>
  <si>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</si>
  <si>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</si>
  <si>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</si>
  <si>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</si>
  <si>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</si>
  <si>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</si>
  <si>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</si>
  <si>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</si>
  <si>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</si>
  <si>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</si>
  <si>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</si>
  <si>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</si>
  <si>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</si>
  <si>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</si>
  <si>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</si>
  <si>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</si>
  <si>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</si>
  <si>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</si>
  <si>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</si>
  <si>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</si>
  <si>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</si>
  <si>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</si>
  <si>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</si>
  <si>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</si>
  <si>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</si>
  <si>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</si>
  <si>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</si>
  <si>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</si>
  <si>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</si>
  <si>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</si>
  <si>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</si>
  <si>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</si>
  <si>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</si>
  <si>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</si>
  <si>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</si>
  <si>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</si>
  <si>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</si>
  <si>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</si>
  <si>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</si>
  <si>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</si>
  <si>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</si>
  <si>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</si>
  <si>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</si>
  <si>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</si>
  <si>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</si>
  <si>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</si>
  <si>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</si>
  <si>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</si>
  <si>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</si>
  <si>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</si>
  <si>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</si>
  <si>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</si>
  <si>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</si>
  <si>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</si>
  <si>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</si>
  <si>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</si>
  <si>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</si>
  <si>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</si>
  <si>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</si>
  <si>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</si>
  <si>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</si>
  <si>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</si>
  <si>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</si>
  <si>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</si>
  <si>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</si>
  <si>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</si>
  <si>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</si>
  <si>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</si>
  <si>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</si>
  <si>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</si>
  <si>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</si>
  <si>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</si>
  <si>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</si>
  <si>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</si>
  <si>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</si>
  <si>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</si>
  <si>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</si>
  <si>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</si>
  <si>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</si>
  <si>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</si>
  <si>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</si>
  <si>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</si>
  <si>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</si>
  <si>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</si>
  <si>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</si>
  <si>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</si>
  <si>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</si>
  <si>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</si>
  <si>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</si>
  <si>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</si>
  <si>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</si>
  <si>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</si>
  <si>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</si>
  <si>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</si>
  <si>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</si>
  <si>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</si>
  <si>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</si>
  <si>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</si>
  <si>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</si>
  <si>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</si>
  <si>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</si>
  <si>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</si>
  <si>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</si>
  <si>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</si>
  <si>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</si>
  <si>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</si>
  <si>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</si>
  <si>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</si>
  <si>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</si>
  <si>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</si>
  <si>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</si>
  <si>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</si>
  <si>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</si>
  <si>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</si>
  <si>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</si>
  <si>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</si>
  <si>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</si>
  <si>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</si>
  <si>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</si>
  <si>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</si>
  <si>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</si>
  <si>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</si>
  <si>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</si>
  <si>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</si>
  <si>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</si>
  <si>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</si>
  <si>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</si>
  <si>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</si>
  <si>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</si>
  <si>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</si>
  <si>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</si>
  <si>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</si>
  <si>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</si>
  <si>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</si>
  <si>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</si>
  <si>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</si>
  <si>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</si>
  <si>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</si>
  <si>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</si>
  <si>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</si>
  <si>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</si>
  <si>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</si>
  <si>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</si>
  <si>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</si>
  <si>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</si>
  <si>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</si>
  <si>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</si>
  <si>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</si>
  <si>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</si>
  <si>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</si>
  <si>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</si>
  <si>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</si>
  <si>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</si>
  <si>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</si>
  <si>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</si>
  <si>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</si>
  <si>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</si>
  <si>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</si>
  <si>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</si>
  <si>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</si>
  <si>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</si>
  <si>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</si>
  <si>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</si>
  <si>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</si>
  <si>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</si>
  <si>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</si>
  <si>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</si>
  <si>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</si>
  <si>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</si>
  <si>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</si>
  <si>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</si>
  <si>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</si>
  <si>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</si>
  <si>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</si>
  <si>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</si>
  <si>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</si>
  <si>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</si>
  <si>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</si>
  <si>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</si>
  <si>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</si>
  <si>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</si>
  <si>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</si>
  <si>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</si>
  <si>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</si>
  <si>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</si>
  <si>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</si>
  <si>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</si>
  <si>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</si>
  <si>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</si>
  <si>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</si>
  <si>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</si>
  <si>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</si>
  <si>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</si>
  <si>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</si>
  <si>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</si>
  <si>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</si>
  <si>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</si>
  <si>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</si>
  <si>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</si>
  <si>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</si>
  <si>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</si>
  <si>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</si>
  <si>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</si>
  <si>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</si>
  <si>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</si>
  <si>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</si>
  <si>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</si>
  <si>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</si>
  <si>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</si>
  <si>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</si>
  <si>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</si>
  <si>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</si>
  <si>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</si>
  <si>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</si>
  <si>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</si>
  <si>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</si>
  <si>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</si>
  <si>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</si>
  <si>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</si>
  <si>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</si>
  <si>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</si>
  <si>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</si>
  <si>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</si>
  <si>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</si>
  <si>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</si>
  <si>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</si>
  <si>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</si>
  <si>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</si>
  <si>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</si>
  <si>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</si>
  <si>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</si>
  <si>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</si>
  <si>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</si>
  <si>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</si>
  <si>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</si>
  <si>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</si>
  <si>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</si>
  <si>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</si>
  <si>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</si>
  <si>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</si>
  <si>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</si>
  <si>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</si>
  <si>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</si>
  <si>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</si>
  <si>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</si>
  <si>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</si>
  <si>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</si>
  <si>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</si>
  <si>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</si>
  <si>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</si>
  <si>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</si>
  <si>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</si>
  <si>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</si>
  <si>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</si>
  <si>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</si>
  <si>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</si>
  <si>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</si>
  <si>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</si>
  <si>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</si>
  <si>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</si>
  <si>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</si>
  <si>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</si>
  <si>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</si>
  <si>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</si>
  <si>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</si>
  <si>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</si>
  <si>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</si>
  <si>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</si>
  <si>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</si>
  <si>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</si>
  <si>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</si>
  <si>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</si>
  <si>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</si>
  <si>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</si>
  <si>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</si>
  <si>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</si>
  <si>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</si>
  <si>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</si>
  <si>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</si>
  <si>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</si>
  <si>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</si>
  <si>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</si>
  <si>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</si>
  <si>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</si>
  <si>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</si>
  <si>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</si>
  <si>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</si>
  <si>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</si>
  <si>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</si>
  <si>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</si>
  <si>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</si>
  <si>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</si>
  <si>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</si>
  <si>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</si>
  <si>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</si>
  <si>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</si>
  <si>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</si>
  <si>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</si>
  <si>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</si>
  <si>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</si>
  <si>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</si>
  <si>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</si>
  <si>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</si>
  <si>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</si>
  <si>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</si>
  <si>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</si>
  <si>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</si>
  <si>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</si>
  <si>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</si>
  <si>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</si>
  <si>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</si>
  <si>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</si>
  <si>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</si>
  <si>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</si>
  <si>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</si>
  <si>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</si>
  <si>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</si>
  <si>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</si>
  <si>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</si>
  <si>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</si>
  <si>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</si>
  <si>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</si>
  <si>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</si>
  <si>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</si>
  <si>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</si>
  <si>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</si>
  <si>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</si>
  <si>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</si>
  <si>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</si>
  <si>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</si>
  <si>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</si>
  <si>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</si>
  <si>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</si>
  <si>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</si>
  <si>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</si>
  <si>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</si>
  <si>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</si>
  <si>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</si>
  <si>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</si>
  <si>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</si>
  <si>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</si>
  <si>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</si>
  <si>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</si>
  <si>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</si>
  <si>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</si>
  <si>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</si>
  <si>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</si>
  <si>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</si>
  <si>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</si>
  <si>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</si>
  <si>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</si>
  <si>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</si>
  <si>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</si>
  <si>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</si>
  <si>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</si>
  <si>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</si>
  <si>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</si>
  <si>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</si>
  <si>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</si>
  <si>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</si>
  <si>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</si>
  <si>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</si>
  <si>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</si>
  <si>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</si>
  <si>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</si>
  <si>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</si>
  <si>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</si>
  <si>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</si>
  <si>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</si>
  <si>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</si>
  <si>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</si>
  <si>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</si>
  <si>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</si>
  <si>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</si>
  <si>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</si>
  <si>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</si>
  <si>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</si>
  <si>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</si>
  <si>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</si>
  <si>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</si>
  <si>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</si>
  <si>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</si>
  <si>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</si>
  <si>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</si>
  <si>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</si>
  <si>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</si>
  <si>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</si>
  <si>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</si>
  <si>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</si>
  <si>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</si>
  <si>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</si>
  <si>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</si>
  <si>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</si>
  <si>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</si>
  <si>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</si>
  <si>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</si>
  <si>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</si>
  <si>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</si>
  <si>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</si>
  <si>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</si>
  <si>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</si>
  <si>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</si>
  <si>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</si>
  <si>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</si>
  <si>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</si>
  <si>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</si>
  <si>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</si>
  <si>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</si>
  <si>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</si>
  <si>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</si>
  <si>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</si>
  <si>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</si>
  <si>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</si>
  <si>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</si>
  <si>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</si>
  <si>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</si>
  <si>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</si>
  <si>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</si>
  <si>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</si>
  <si>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</si>
  <si>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</si>
  <si>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</si>
  <si>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</si>
  <si>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</si>
  <si>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</si>
  <si>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</si>
  <si>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</si>
  <si>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</si>
  <si>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</si>
  <si>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</si>
  <si>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</si>
  <si>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</si>
  <si>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</si>
  <si>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</si>
  <si>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</si>
  <si>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</si>
  <si>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</si>
  <si>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</si>
  <si>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</si>
  <si>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</si>
  <si>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</si>
  <si>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</si>
  <si>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</si>
  <si>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</si>
  <si>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</si>
  <si>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</si>
  <si>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</si>
  <si>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</si>
  <si>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</si>
  <si>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</si>
  <si>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</si>
  <si>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</si>
  <si>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</si>
  <si>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</si>
  <si>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</si>
  <si>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</si>
  <si>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</si>
  <si>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</si>
  <si>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</si>
  <si>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</si>
  <si>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</si>
  <si>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</si>
  <si>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</si>
  <si>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</si>
  <si>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</si>
  <si>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</si>
  <si>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</si>
  <si>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</si>
  <si>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</si>
  <si>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</si>
  <si>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</si>
  <si>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</si>
  <si>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</si>
  <si>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</si>
  <si>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</si>
  <si>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</si>
  <si>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</si>
  <si>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</si>
  <si>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</si>
  <si>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</si>
  <si>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</si>
  <si>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</si>
  <si>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</si>
  <si>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</si>
  <si>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</si>
  <si>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</si>
  <si>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</si>
  <si>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</si>
  <si>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</si>
  <si>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</si>
  <si>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</si>
  <si>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</si>
  <si>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</si>
  <si>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</si>
  <si>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</si>
  <si>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</si>
  <si>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</si>
  <si>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</si>
  <si>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</si>
  <si>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</si>
  <si>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</si>
  <si>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</si>
  <si>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</si>
  <si>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</si>
  <si>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</si>
  <si>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</si>
  <si>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</si>
  <si>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</si>
  <si>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</si>
  <si>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</si>
  <si>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</si>
  <si>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</si>
  <si>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</si>
  <si>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</si>
  <si>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</si>
  <si>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</si>
  <si>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</si>
  <si>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</si>
  <si>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</si>
  <si>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</si>
  <si>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</si>
  <si>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</si>
  <si>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</si>
  <si>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</si>
  <si>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</si>
  <si>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</si>
  <si>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</si>
  <si>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</si>
  <si>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</si>
  <si>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</si>
  <si>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</si>
  <si>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</si>
  <si>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</si>
  <si>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</si>
  <si>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</si>
  <si>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</si>
  <si>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</si>
  <si>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</si>
  <si>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</si>
  <si>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</si>
  <si>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</si>
  <si>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</si>
  <si>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</si>
  <si>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</si>
  <si>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</si>
  <si>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</si>
  <si>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</si>
  <si>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</si>
  <si>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</si>
  <si>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</si>
  <si>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</si>
  <si>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</si>
  <si>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</si>
  <si>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</si>
  <si>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</si>
  <si>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</si>
  <si>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</si>
  <si>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</si>
  <si>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</si>
  <si>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</si>
  <si>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</si>
  <si>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</si>
  <si>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</si>
  <si>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</si>
  <si>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</si>
  <si>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</si>
  <si>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</si>
  <si>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</si>
  <si>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</si>
  <si>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</si>
  <si>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</si>
  <si>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</si>
  <si>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</si>
  <si>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</si>
  <si>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</si>
  <si>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</si>
  <si>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</si>
  <si>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</si>
  <si>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</si>
  <si>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</si>
  <si>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</si>
  <si>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</si>
  <si>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</si>
  <si>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</si>
  <si>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</si>
  <si>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</si>
  <si>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</si>
  <si>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</si>
  <si>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</si>
  <si>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</si>
  <si>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</si>
  <si>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</si>
  <si>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</si>
  <si>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</si>
  <si>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</si>
  <si>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</si>
  <si>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</si>
  <si>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</si>
  <si>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</si>
  <si>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</si>
  <si>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</si>
  <si>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</si>
  <si>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</si>
  <si>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</si>
  <si>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</si>
  <si>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</si>
  <si>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</si>
  <si>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</si>
  <si>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</si>
  <si>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</si>
  <si>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</si>
  <si>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</si>
  <si>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</si>
  <si>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</si>
  <si>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</si>
  <si>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</si>
  <si>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</si>
  <si>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</si>
  <si>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</si>
  <si>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</si>
  <si>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</si>
  <si>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</si>
  <si>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</si>
  <si>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</si>
  <si>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</si>
  <si>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</si>
  <si>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</si>
  <si>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</si>
  <si>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</si>
  <si>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</si>
  <si>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</si>
  <si>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</si>
  <si>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</si>
  <si>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</si>
  <si>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</si>
  <si>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</si>
  <si>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</si>
  <si>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</si>
  <si>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</si>
  <si>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</si>
  <si>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</si>
  <si>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</si>
  <si>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</si>
  <si>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</si>
  <si>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</si>
  <si>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</si>
  <si>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</si>
  <si>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</si>
  <si>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</si>
  <si>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</si>
  <si>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</si>
  <si>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</si>
  <si>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</si>
  <si>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</si>
  <si>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</si>
  <si>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</si>
  <si>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</si>
  <si>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</si>
  <si>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</si>
  <si>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</si>
  <si>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</si>
  <si>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</si>
  <si>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</si>
  <si>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</si>
  <si>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</si>
  <si>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</si>
  <si>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</si>
  <si>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</si>
  <si>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</si>
  <si>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</si>
  <si>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</si>
  <si>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</si>
  <si>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</si>
  <si>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</si>
  <si>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</si>
  <si>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</si>
  <si>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</si>
  <si>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</si>
  <si>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</si>
  <si>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</si>
  <si>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</si>
  <si>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</si>
  <si>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</si>
  <si>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</si>
  <si>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</si>
  <si>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</si>
  <si>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</si>
  <si>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</si>
  <si>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</si>
  <si>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</si>
  <si>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</si>
  <si>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</si>
  <si>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</si>
  <si>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</si>
  <si>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</si>
  <si>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</si>
  <si>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</si>
  <si>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</si>
  <si>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</si>
  <si>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</si>
  <si>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</si>
  <si>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</si>
  <si>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</si>
  <si>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</si>
  <si>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</si>
  <si>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</si>
  <si>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</si>
  <si>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</si>
  <si>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</si>
  <si>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</si>
  <si>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</si>
  <si>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</si>
  <si>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</si>
  <si>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</si>
  <si>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</si>
  <si>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</si>
  <si>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</si>
  <si>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</si>
  <si>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</si>
  <si>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</si>
  <si>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</si>
  <si>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</si>
  <si>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</si>
  <si>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</si>
  <si>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</si>
  <si>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</si>
  <si>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</si>
  <si>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</si>
  <si>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</si>
  <si>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</si>
  <si>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</si>
  <si>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</si>
  <si>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</si>
  <si>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</si>
  <si>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</si>
  <si>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</si>
  <si>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</si>
  <si>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</si>
  <si>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</si>
  <si>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</si>
  <si>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</si>
  <si>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</si>
  <si>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</si>
  <si>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</si>
  <si>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</si>
  <si>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</si>
  <si>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</si>
  <si>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</si>
  <si>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</si>
  <si>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</si>
  <si>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</si>
  <si>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</si>
  <si>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</si>
  <si>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</si>
  <si>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</si>
  <si>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</si>
  <si>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</si>
  <si>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</si>
  <si>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</si>
  <si>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</si>
  <si>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</si>
  <si>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</si>
  <si>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</si>
  <si>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</si>
  <si>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</si>
  <si>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</si>
  <si>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</si>
  <si>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</si>
  <si>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</si>
  <si>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</si>
  <si>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</si>
  <si>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</si>
  <si>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</si>
  <si>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</si>
  <si>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</si>
  <si>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</si>
  <si>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</si>
  <si>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</si>
  <si>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</si>
  <si>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</si>
  <si>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</si>
  <si>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</si>
  <si>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</si>
  <si>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</si>
  <si>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</si>
  <si>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</si>
  <si>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</si>
  <si>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</si>
  <si>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</si>
  <si>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</si>
  <si>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</si>
  <si>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</si>
  <si>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</si>
  <si>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</si>
  <si>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</si>
  <si>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</si>
  <si>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</si>
  <si>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</si>
  <si>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</si>
  <si>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</si>
  <si>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</si>
  <si>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</si>
  <si>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</si>
  <si>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</si>
  <si>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</si>
  <si>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</si>
  <si>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</si>
  <si>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</si>
  <si>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</si>
  <si>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</si>
  <si>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</si>
  <si>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</si>
  <si>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</si>
  <si>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</si>
  <si>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</si>
  <si>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</si>
  <si>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</si>
  <si>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</si>
  <si>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</si>
  <si>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</si>
  <si>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</si>
  <si>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</si>
  <si>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</si>
  <si>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</si>
  <si>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</si>
  <si>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</si>
  <si>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</si>
  <si>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</si>
  <si>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</si>
  <si>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</si>
  <si>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</si>
  <si>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</si>
  <si>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</si>
  <si>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</si>
  <si>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</si>
  <si>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</si>
  <si>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</si>
  <si>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</si>
  <si>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</si>
  <si>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</si>
  <si>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</si>
  <si>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</si>
  <si>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</si>
  <si>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</si>
  <si>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</si>
  <si>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</si>
  <si>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</si>
  <si>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</si>
  <si>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</si>
  <si>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</si>
  <si>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</si>
  <si>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</si>
  <si>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</si>
  <si>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</si>
  <si>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</si>
  <si>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</si>
  <si>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</si>
  <si>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</si>
  <si>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</si>
  <si>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</si>
  <si>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</si>
  <si>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</si>
  <si>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</si>
  <si>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</si>
  <si>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</si>
  <si>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</si>
  <si>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</si>
  <si>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</si>
  <si>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</si>
  <si>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</si>
  <si>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</si>
  <si>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</si>
  <si>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</si>
  <si>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</si>
  <si>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</si>
  <si>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</si>
  <si>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</si>
  <si>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</si>
  <si>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</si>
  <si>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</si>
  <si>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</si>
  <si>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</si>
  <si>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</si>
  <si>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</si>
  <si>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</si>
  <si>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</si>
  <si>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</si>
  <si>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</si>
  <si>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</si>
  <si>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</si>
  <si>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</si>
  <si>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</si>
  <si>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</si>
  <si>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</si>
  <si>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</si>
  <si>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</si>
  <si>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</si>
  <si>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</si>
  <si>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</si>
  <si>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</si>
  <si>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</si>
  <si>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</si>
  <si>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</si>
  <si>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</si>
  <si>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</si>
  <si>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</si>
  <si>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</si>
  <si>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</si>
  <si>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</si>
  <si>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</si>
  <si>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</si>
  <si>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</si>
  <si>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</si>
  <si>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</si>
  <si>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</si>
  <si>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</si>
  <si>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</si>
  <si>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</si>
  <si>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</si>
  <si>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</si>
  <si>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</si>
  <si>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</si>
  <si>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</si>
  <si>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</si>
  <si>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</si>
  <si>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</si>
  <si>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</si>
  <si>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</si>
  <si>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</si>
  <si>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</si>
  <si>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</si>
  <si>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</si>
  <si>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</si>
  <si>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</si>
  <si>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</si>
  <si>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</si>
  <si>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</si>
  <si>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</si>
  <si>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</si>
  <si>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</si>
  <si>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</si>
  <si>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</si>
  <si>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</si>
  <si>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</si>
  <si>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</si>
  <si>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</si>
  <si>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</si>
  <si>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</si>
  <si>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</si>
  <si>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</si>
  <si>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</si>
  <si>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</si>
  <si>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</si>
  <si>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</si>
  <si>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</si>
  <si>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</si>
  <si>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</si>
  <si>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</si>
  <si>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</si>
  <si>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</si>
  <si>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</si>
  <si>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</si>
  <si>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</si>
  <si>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</si>
  <si>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</si>
  <si>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</si>
  <si>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</si>
  <si>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</si>
  <si>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</si>
  <si>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</si>
  <si>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</si>
  <si>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</si>
  <si>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</si>
  <si>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</si>
  <si>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</si>
  <si>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</si>
  <si>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</si>
  <si>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</si>
  <si>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</si>
  <si>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</si>
  <si>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</si>
  <si>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</si>
  <si>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</si>
  <si>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</si>
  <si>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</si>
  <si>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</si>
  <si>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</si>
  <si>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</si>
  <si>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</si>
  <si>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</si>
  <si>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</si>
  <si>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</si>
  <si>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</si>
  <si>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</si>
  <si>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</si>
  <si>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</si>
  <si>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</si>
  <si>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</si>
  <si>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</si>
  <si>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</si>
  <si>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</si>
  <si>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</si>
  <si>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</si>
  <si>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</si>
  <si>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</si>
  <si>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</si>
  <si>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</si>
  <si>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</si>
  <si>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</si>
  <si>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</si>
  <si>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</si>
  <si>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</si>
  <si>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</si>
  <si>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</si>
  <si>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</si>
  <si>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</si>
  <si>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</si>
  <si>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</si>
  <si>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</si>
  <si>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</si>
  <si>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</si>
  <si>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</si>
  <si>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</si>
  <si>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</si>
  <si>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</si>
  <si>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</si>
  <si>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</si>
  <si>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</si>
  <si>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</si>
  <si>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</si>
  <si>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</si>
  <si>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</si>
  <si>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</si>
  <si>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</si>
  <si>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</si>
  <si>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</si>
  <si>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</si>
  <si>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</si>
  <si>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</si>
  <si>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</si>
  <si>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</si>
  <si>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</si>
  <si>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</si>
  <si>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</si>
  <si>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</si>
  <si>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</si>
  <si>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</si>
  <si>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</si>
  <si>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</si>
  <si>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</si>
  <si>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</si>
  <si>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</si>
  <si>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</si>
  <si>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</si>
  <si>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</si>
  <si>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</si>
  <si>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</si>
  <si>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</si>
  <si>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</si>
  <si>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</si>
  <si>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</si>
  <si>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</si>
  <si>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</si>
  <si>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</si>
  <si>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</si>
  <si>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</si>
  <si>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</si>
  <si>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</si>
  <si>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</si>
  <si>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</si>
  <si>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</si>
  <si>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</si>
  <si>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</si>
  <si>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</si>
  <si>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</si>
  <si>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</si>
  <si>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</si>
  <si>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</si>
  <si>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</si>
  <si>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</si>
  <si>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</si>
  <si>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</si>
  <si>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</si>
  <si>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</si>
  <si>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</si>
  <si>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</si>
  <si>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</si>
  <si>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</si>
  <si>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</si>
  <si>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</si>
  <si>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</si>
  <si>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</si>
  <si>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</si>
  <si>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</si>
  <si>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</si>
  <si>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</si>
  <si>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</si>
  <si>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</si>
  <si>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</si>
  <si>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</si>
  <si>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</si>
  <si>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</si>
  <si>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</si>
  <si>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</si>
  <si>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</si>
  <si>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</si>
  <si>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</si>
  <si>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</si>
  <si>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</si>
  <si>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</si>
  <si>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</si>
  <si>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</si>
  <si>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</si>
  <si>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</si>
  <si>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</si>
  <si>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</si>
  <si>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</si>
  <si>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</si>
  <si>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</si>
  <si>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</si>
  <si>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</si>
  <si>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</si>
  <si>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</si>
  <si>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</si>
  <si>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</si>
  <si>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</si>
  <si>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</si>
  <si>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</si>
  <si>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</si>
  <si>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</si>
  <si>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</si>
  <si>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</si>
  <si>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</si>
  <si>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</si>
  <si>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</si>
  <si>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</si>
  <si>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</si>
  <si>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</si>
  <si>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</si>
  <si>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</si>
  <si>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</si>
  <si>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</si>
  <si>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</si>
  <si>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</si>
  <si>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</si>
  <si>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</si>
  <si>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</si>
  <si>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</si>
  <si>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</si>
  <si>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</si>
  <si>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</si>
  <si>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</si>
  <si>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</si>
  <si>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</si>
  <si>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</si>
  <si>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</si>
  <si>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</si>
  <si>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</si>
  <si>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</si>
  <si>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</si>
  <si>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</si>
  <si>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</si>
  <si>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</si>
  <si>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</si>
  <si>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</si>
  <si>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</si>
  <si>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</si>
  <si>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</si>
  <si>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</si>
  <si>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</si>
  <si>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</si>
  <si>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</si>
  <si>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</si>
  <si>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</si>
  <si>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</si>
  <si>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</si>
  <si>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</si>
  <si>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</si>
  <si>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</si>
  <si>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</si>
  <si>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</si>
  <si>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</si>
  <si>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</si>
  <si>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</si>
  <si>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</si>
  <si>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</si>
  <si>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</si>
  <si>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</si>
  <si>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</si>
  <si>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</si>
  <si>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</si>
  <si>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</si>
  <si>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</si>
  <si>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</si>
  <si>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</si>
  <si>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</si>
  <si>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</si>
  <si>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</si>
  <si>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</si>
  <si>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</si>
  <si>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</si>
  <si>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</si>
  <si>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</si>
  <si>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</si>
  <si>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</si>
  <si>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</si>
  <si>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</si>
  <si>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</si>
  <si>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</si>
  <si>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</si>
  <si>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</si>
  <si>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</si>
  <si>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</si>
  <si>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</si>
  <si>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</si>
  <si>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</si>
  <si>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</si>
  <si>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</si>
  <si>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</si>
  <si>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</si>
  <si>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</si>
  <si>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</si>
  <si>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</si>
  <si>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</si>
  <si>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</si>
  <si>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</si>
  <si>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</si>
  <si>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</si>
  <si>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</si>
  <si>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</si>
  <si>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</si>
  <si>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</si>
  <si>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</si>
  <si>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</si>
  <si>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</si>
  <si>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</si>
  <si>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</si>
  <si>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</si>
  <si>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</si>
  <si>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</si>
  <si>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</si>
  <si>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</si>
  <si>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</si>
  <si>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</si>
  <si>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</si>
  <si>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</si>
  <si>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</si>
  <si>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</si>
  <si>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</si>
  <si>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</si>
  <si>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</si>
  <si>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</si>
  <si>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</si>
  <si>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</si>
  <si>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</si>
  <si>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</si>
  <si>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</si>
  <si>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</si>
  <si>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</si>
  <si>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</si>
  <si>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</si>
  <si>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</si>
  <si>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</si>
  <si>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</si>
  <si>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</si>
  <si>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</si>
  <si>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</si>
  <si>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</si>
  <si>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</si>
  <si>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</si>
  <si>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</si>
  <si>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</si>
  <si>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</si>
  <si>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</si>
  <si>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</si>
  <si>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</si>
  <si>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</si>
  <si>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</si>
  <si>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</si>
  <si>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</si>
  <si>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</si>
  <si>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</si>
  <si>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</si>
  <si>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</si>
  <si>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</si>
  <si>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</si>
  <si>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</si>
  <si>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</si>
  <si>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</si>
  <si>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</si>
  <si>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</si>
  <si>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</si>
  <si>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</si>
  <si>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</si>
  <si>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</si>
  <si>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</si>
  <si>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</si>
  <si>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</si>
  <si>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</si>
  <si>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</si>
  <si>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</si>
  <si>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</si>
  <si>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</si>
  <si>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</si>
  <si>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</si>
  <si>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</si>
  <si>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</si>
  <si>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</si>
  <si>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</si>
  <si>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</si>
  <si>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</si>
  <si>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</si>
  <si>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</si>
  <si>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</si>
  <si>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</si>
  <si>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</si>
  <si>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</si>
  <si>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</si>
  <si>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</si>
  <si>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</si>
  <si>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</si>
  <si>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</si>
  <si>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</si>
  <si>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</si>
  <si>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</si>
  <si>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</si>
  <si>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</si>
  <si>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</si>
  <si>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</si>
  <si>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</si>
  <si>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</si>
  <si>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</si>
  <si>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</si>
  <si>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</si>
  <si>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</si>
  <si>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</si>
  <si>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</si>
  <si>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</si>
  <si>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</si>
  <si>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</si>
  <si>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</si>
  <si>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</si>
  <si>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</si>
  <si>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</si>
  <si>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</si>
  <si>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</si>
  <si>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</si>
  <si>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</si>
  <si>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</si>
  <si>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</si>
  <si>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</si>
  <si>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</si>
  <si>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</si>
  <si>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</si>
  <si>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</si>
  <si>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</si>
  <si>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</si>
  <si>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</si>
  <si>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</si>
  <si>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</si>
  <si>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</si>
  <si>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</si>
  <si>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</si>
  <si>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</si>
  <si>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</si>
  <si>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</si>
  <si>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</si>
  <si>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</si>
  <si>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</si>
  <si>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</si>
  <si>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</si>
  <si>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</si>
  <si>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</si>
  <si>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</si>
  <si>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</si>
  <si>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</si>
  <si>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</si>
  <si>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</si>
  <si>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</si>
  <si>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</si>
  <si>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</si>
  <si>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</si>
  <si>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</si>
  <si>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</si>
  <si>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</si>
  <si>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</si>
  <si>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</si>
  <si>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</si>
  <si>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</si>
  <si>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</si>
  <si>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</si>
  <si>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</si>
  <si>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</si>
  <si>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</si>
  <si>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</si>
  <si>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</si>
  <si>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</si>
  <si>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</si>
  <si>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</si>
  <si>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</si>
  <si>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</si>
  <si>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</si>
  <si>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</si>
  <si>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</si>
  <si>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</si>
  <si>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</si>
  <si>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</si>
  <si>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</si>
  <si>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</si>
  <si>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</si>
  <si>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</si>
  <si>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</si>
  <si>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</si>
  <si>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</si>
  <si>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</si>
  <si>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</si>
  <si>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</si>
  <si>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</si>
  <si>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</si>
  <si>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</si>
  <si>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</si>
  <si>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</si>
  <si>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</si>
  <si>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</si>
  <si>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</si>
  <si>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</si>
  <si>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</si>
  <si>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</si>
  <si>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</si>
  <si>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</si>
  <si>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</si>
  <si>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</si>
  <si>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</si>
  <si>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</si>
  <si>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</si>
  <si>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</si>
  <si>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</si>
  <si>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</si>
  <si>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</si>
  <si>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</si>
  <si>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</si>
  <si>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</si>
  <si>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</si>
  <si>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</si>
  <si>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</si>
  <si>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</si>
  <si>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</si>
  <si>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</si>
  <si>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</si>
  <si>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</si>
  <si>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</si>
  <si>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</si>
  <si>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</si>
  <si>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</si>
  <si>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</si>
  <si>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</si>
  <si>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</si>
  <si>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</si>
  <si>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</si>
  <si>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</si>
  <si>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</si>
  <si>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</si>
  <si>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</si>
  <si>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</si>
  <si>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</si>
  <si>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</si>
  <si>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</si>
  <si>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</si>
  <si>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</si>
  <si>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</si>
  <si>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</si>
  <si>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</si>
  <si>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</si>
  <si>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</si>
  <si>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</si>
  <si>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</si>
  <si>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</si>
  <si>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</si>
  <si>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</si>
  <si>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</si>
  <si>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</si>
  <si>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</si>
  <si>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</si>
  <si>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</si>
  <si>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</si>
  <si>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</si>
  <si>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</si>
  <si>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</si>
  <si>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</si>
  <si>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</si>
  <si>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</si>
  <si>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</si>
  <si>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</si>
  <si>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</si>
  <si>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</si>
  <si>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</si>
  <si>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</si>
  <si>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</si>
  <si>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</si>
  <si>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</si>
  <si>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</si>
  <si>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</si>
  <si>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</si>
  <si>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</si>
  <si>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</si>
  <si>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</si>
  <si>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</si>
  <si>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</si>
  <si>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</si>
  <si>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</si>
  <si>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</si>
  <si>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</si>
  <si>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</si>
  <si>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</si>
  <si>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</si>
  <si>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</si>
  <si>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</si>
  <si>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</si>
  <si>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</si>
  <si>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</si>
  <si>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</si>
  <si>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</si>
  <si>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</si>
  <si>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</si>
  <si>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</si>
  <si>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</si>
  <si>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</si>
  <si>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</si>
  <si>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</si>
  <si>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</si>
  <si>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</si>
  <si>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</si>
  <si>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</si>
  <si>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</si>
  <si>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</si>
  <si>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</si>
  <si>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</si>
  <si>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</si>
  <si>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</si>
  <si>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</si>
  <si>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</si>
  <si>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</si>
  <si>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</si>
  <si>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</si>
  <si>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</si>
  <si>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</si>
  <si>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</si>
  <si>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</si>
  <si>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</si>
  <si>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</si>
  <si>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</si>
  <si>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</si>
  <si>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</si>
  <si>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</si>
  <si>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</si>
  <si>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</si>
  <si>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</si>
  <si>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</si>
  <si>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</si>
  <si>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</si>
  <si>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</si>
  <si>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</si>
  <si>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</si>
  <si>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</si>
  <si>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</si>
  <si>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</si>
  <si>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</si>
  <si>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</si>
  <si>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</si>
  <si>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</si>
  <si>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</si>
  <si>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</si>
  <si>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</si>
  <si>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</si>
  <si>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</si>
  <si>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</si>
  <si>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</si>
  <si>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</si>
  <si>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</si>
  <si>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</si>
  <si>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</si>
  <si>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</si>
  <si>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</si>
  <si>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</si>
  <si>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</si>
  <si>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</si>
  <si>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</si>
  <si>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</si>
  <si>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</si>
  <si>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</si>
  <si>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</si>
  <si>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</si>
  <si>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</si>
  <si>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</si>
  <si>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</si>
  <si>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</si>
  <si>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</si>
  <si>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</si>
  <si>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</si>
  <si>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</si>
  <si>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</si>
  <si>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</si>
  <si>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</si>
  <si>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</si>
  <si>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</si>
  <si>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</si>
  <si>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</si>
  <si>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</si>
  <si>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</si>
  <si>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</si>
  <si>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</si>
  <si>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</si>
  <si>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</si>
  <si>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</si>
  <si>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</si>
  <si>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</si>
  <si>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</si>
  <si>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</si>
  <si>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</si>
  <si>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</si>
  <si>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</si>
  <si>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</si>
  <si>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</si>
  <si>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</si>
  <si>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</si>
  <si>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</si>
  <si>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</si>
  <si>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</si>
  <si>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</si>
  <si>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</si>
  <si>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</si>
  <si>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</si>
  <si>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</si>
  <si>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</si>
  <si>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</si>
  <si>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</si>
  <si>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</si>
  <si>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</si>
  <si>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</si>
  <si>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</si>
  <si>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</si>
  <si>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</si>
  <si>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</si>
  <si>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</si>
  <si>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</si>
  <si>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</si>
  <si>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</si>
  <si>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</si>
  <si>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</si>
  <si>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</si>
  <si>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</si>
  <si>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</si>
  <si>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</si>
  <si>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</si>
  <si>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</si>
  <si>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</si>
  <si>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</si>
  <si>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</si>
  <si>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</si>
  <si>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</si>
  <si>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</si>
  <si>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</si>
  <si>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</si>
  <si>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</si>
  <si>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</si>
  <si>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</si>
  <si>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</si>
  <si>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</si>
  <si>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</si>
  <si>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</si>
  <si>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</si>
  <si>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</si>
  <si>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</si>
  <si>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</si>
  <si>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</si>
  <si>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</si>
  <si>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</si>
  <si>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</si>
  <si>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</si>
  <si>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</si>
  <si>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</si>
  <si>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</si>
  <si>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</si>
  <si>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</si>
  <si>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</si>
  <si>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</si>
  <si>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</si>
  <si>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</si>
  <si>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</si>
  <si>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</si>
  <si>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</si>
  <si>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</si>
  <si>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</si>
  <si>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</si>
  <si>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</si>
  <si>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</si>
  <si>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</si>
  <si>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</si>
  <si>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</si>
  <si>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</si>
  <si>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</si>
  <si>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</si>
  <si>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</si>
  <si>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</si>
  <si>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</si>
  <si>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</si>
  <si>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</si>
  <si>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</si>
  <si>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</si>
  <si>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</si>
  <si>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</si>
  <si>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</si>
  <si>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</si>
  <si>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</si>
  <si>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</si>
  <si>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</si>
  <si>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</si>
  <si>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</si>
  <si>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</si>
  <si>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</si>
  <si>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</si>
  <si>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</si>
  <si>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</si>
  <si>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</si>
  <si>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</si>
  <si>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</si>
  <si>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</si>
  <si>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</si>
  <si>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</si>
  <si>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</si>
  <si>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</si>
  <si>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</si>
  <si>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</si>
  <si>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</si>
  <si>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</si>
  <si>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</si>
  <si>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</si>
  <si>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</si>
  <si>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</si>
  <si>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</si>
  <si>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</si>
  <si>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</si>
  <si>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</si>
  <si>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</si>
  <si>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</si>
  <si>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</si>
  <si>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</si>
  <si>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</si>
  <si>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</si>
  <si>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</si>
  <si>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</si>
  <si>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</si>
  <si>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</si>
  <si>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</si>
  <si>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</si>
  <si>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</si>
  <si>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</si>
  <si>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</si>
  <si>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</si>
  <si>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</si>
  <si>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</si>
  <si>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</si>
  <si>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</si>
  <si>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</si>
  <si>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</si>
  <si>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</si>
  <si>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</si>
  <si>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</si>
  <si>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</si>
  <si>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</si>
  <si>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</si>
  <si>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</si>
  <si>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</si>
  <si>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</si>
  <si>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</si>
  <si>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</si>
  <si>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</si>
  <si>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</si>
  <si>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</si>
  <si>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</si>
  <si>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</si>
  <si>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</si>
  <si>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</si>
  <si>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</si>
  <si>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</si>
  <si>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</si>
  <si>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</si>
  <si>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</si>
  <si>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</si>
  <si>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</si>
  <si>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</si>
  <si>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</si>
  <si>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</si>
  <si>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</si>
  <si>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</si>
  <si>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</si>
  <si>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</si>
  <si>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</si>
  <si>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</si>
  <si>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</si>
  <si>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</si>
  <si>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</si>
  <si>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</si>
  <si>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</si>
  <si>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</si>
  <si>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</si>
  <si>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</si>
  <si>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</si>
  <si>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</si>
  <si>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</si>
  <si>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</si>
  <si>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</si>
  <si>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</si>
  <si>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</si>
  <si>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</si>
  <si>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</si>
  <si>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</si>
  <si>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</si>
  <si>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</si>
  <si>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</si>
  <si>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</si>
  <si>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</si>
  <si>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</si>
  <si>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</si>
  <si>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</si>
  <si>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</si>
  <si>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</si>
  <si>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</si>
  <si>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</si>
  <si>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</si>
  <si>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</si>
  <si>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</si>
  <si>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</si>
  <si>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</si>
  <si>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</si>
  <si>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</si>
  <si>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</si>
  <si>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</si>
  <si>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</si>
  <si>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</si>
  <si>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</si>
  <si>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</si>
  <si>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</si>
  <si>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</si>
  <si>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</si>
  <si>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</si>
  <si>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</si>
  <si>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</si>
  <si>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</si>
  <si>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</si>
  <si>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</si>
  <si>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</si>
  <si>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</si>
  <si>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</si>
  <si>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</si>
  <si>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</si>
  <si>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</si>
  <si>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</si>
  <si>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</si>
  <si>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</si>
  <si>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</si>
  <si>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</si>
  <si>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</si>
  <si>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</si>
  <si>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</si>
  <si>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</si>
  <si>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</si>
  <si>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</si>
  <si>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</si>
  <si>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</si>
  <si>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</si>
  <si>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</si>
  <si>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</si>
  <si>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</si>
  <si>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</si>
  <si>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</si>
  <si>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</si>
  <si>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</si>
  <si>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</si>
  <si>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</si>
  <si>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</si>
  <si>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</si>
  <si>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</si>
  <si>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</si>
  <si>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</si>
  <si>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</si>
  <si>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</si>
  <si>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</si>
  <si>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</si>
  <si>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</si>
  <si>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</si>
  <si>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</si>
  <si>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</si>
  <si>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</si>
  <si>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</si>
  <si>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</si>
  <si>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</si>
  <si>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</si>
  <si>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</si>
  <si>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</si>
  <si>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</si>
  <si>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</si>
  <si>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</si>
  <si>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</si>
  <si>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</si>
  <si>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</si>
  <si>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</si>
  <si>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</si>
  <si>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</si>
  <si>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</si>
  <si>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</si>
  <si>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</si>
  <si>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</si>
  <si>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</si>
  <si>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</si>
  <si>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</si>
  <si>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</si>
  <si>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</si>
  <si>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</si>
  <si>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</si>
  <si>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</si>
  <si>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</si>
  <si>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</si>
  <si>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</si>
  <si>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</si>
  <si>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</si>
  <si>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</si>
  <si>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</si>
  <si>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</si>
  <si>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</si>
  <si>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</si>
  <si>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</si>
  <si>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</si>
  <si>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</si>
  <si>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</si>
  <si>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</si>
  <si>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</si>
  <si>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</si>
  <si>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</si>
  <si>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</si>
  <si>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</si>
  <si>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</si>
  <si>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</si>
  <si>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</si>
  <si>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</si>
  <si>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</si>
  <si>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</si>
  <si>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</si>
  <si>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</si>
  <si>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</si>
  <si>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</si>
  <si>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</si>
  <si>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</si>
  <si>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</si>
  <si>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</si>
  <si>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</si>
  <si>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</si>
  <si>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</si>
  <si>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</si>
  <si>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</si>
  <si>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</si>
  <si>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</si>
  <si>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</si>
  <si>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</si>
  <si>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</si>
  <si>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</si>
  <si>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</si>
  <si>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</si>
  <si>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</si>
  <si>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</si>
  <si>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</si>
  <si>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</si>
  <si>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</si>
  <si>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</si>
  <si>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</si>
  <si>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</si>
  <si>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</si>
  <si>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</si>
  <si>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</si>
  <si>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</si>
  <si>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</si>
  <si>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</si>
  <si>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</si>
  <si>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</si>
  <si>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</si>
  <si>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</si>
  <si>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</si>
  <si>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</si>
  <si>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</si>
  <si>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</si>
  <si>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</si>
  <si>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</si>
  <si>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</si>
  <si>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</si>
  <si>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</si>
  <si>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</si>
  <si>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</si>
  <si>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</si>
  <si>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</si>
  <si>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</si>
  <si>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</si>
  <si>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</si>
  <si>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</si>
  <si>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</si>
  <si>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</si>
  <si>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</si>
  <si>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</si>
  <si>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</si>
  <si>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</si>
  <si>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</si>
  <si>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</si>
  <si>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</si>
  <si>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</si>
  <si>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</si>
  <si>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</si>
  <si>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</si>
  <si>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</si>
  <si>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</si>
  <si>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</si>
  <si>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</si>
  <si>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</si>
  <si>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</si>
  <si>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</si>
  <si>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</si>
  <si>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</si>
  <si>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</si>
  <si>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</si>
  <si>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</si>
  <si>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</si>
  <si>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</si>
  <si>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</si>
  <si>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</si>
  <si>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</si>
  <si>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</si>
  <si>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</si>
  <si>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</si>
  <si>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</si>
  <si>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</si>
  <si>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</si>
  <si>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</si>
  <si>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</si>
  <si>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</si>
  <si>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</si>
  <si>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</si>
  <si>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</si>
  <si>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</si>
  <si>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</si>
  <si>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</si>
  <si>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</si>
  <si>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</si>
  <si>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</si>
  <si>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</si>
  <si>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</si>
  <si>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</si>
  <si>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</si>
  <si>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</si>
  <si>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</si>
  <si>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</si>
  <si>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</si>
  <si>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</si>
  <si>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</si>
  <si>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</si>
  <si>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</si>
  <si>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</si>
  <si>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</si>
  <si>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</si>
  <si>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</si>
  <si>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</si>
  <si>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</si>
  <si>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</si>
  <si>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</si>
  <si>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</si>
  <si>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</si>
  <si>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</si>
  <si>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</si>
  <si>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</si>
  <si>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</si>
  <si>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</si>
  <si>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</si>
  <si>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</si>
  <si>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</si>
  <si>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</si>
  <si>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</si>
  <si>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</si>
  <si>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</si>
  <si>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</si>
  <si>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</si>
  <si>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</si>
  <si>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</si>
  <si>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</si>
  <si>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</si>
  <si>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</si>
  <si>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</si>
  <si>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</si>
  <si>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</si>
  <si>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</si>
  <si>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</si>
  <si>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</si>
  <si>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</si>
  <si>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</si>
  <si>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</si>
  <si>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</si>
  <si>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</si>
  <si>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</si>
  <si>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</si>
  <si>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</si>
  <si>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</si>
  <si>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</si>
  <si>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</si>
  <si>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</si>
  <si>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</si>
  <si>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</si>
  <si>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</si>
  <si>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</si>
  <si>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</si>
  <si>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</si>
  <si>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</si>
  <si>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</si>
  <si>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</si>
  <si>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</si>
  <si>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</si>
  <si>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</si>
  <si>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</si>
  <si>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</si>
  <si>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</si>
  <si>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</si>
  <si>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</si>
  <si>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</si>
  <si>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</si>
  <si>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</si>
  <si>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</si>
  <si>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</si>
  <si>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</si>
  <si>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</si>
  <si>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</si>
  <si>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</si>
  <si>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</si>
  <si>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</si>
  <si>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</si>
  <si>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</si>
  <si>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</si>
  <si>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</si>
  <si>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</si>
  <si>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</si>
  <si>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</si>
  <si>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</si>
  <si>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</si>
  <si>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</si>
  <si>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</si>
  <si>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</si>
  <si>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</si>
  <si>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</si>
  <si>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</si>
  <si>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</si>
  <si>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</si>
  <si>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</si>
  <si>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</si>
  <si>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</si>
  <si>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</si>
  <si>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</si>
  <si>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</si>
  <si>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</si>
  <si>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</si>
  <si>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</si>
  <si>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</si>
  <si>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</si>
  <si>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</si>
  <si>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</si>
  <si>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</si>
  <si>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</si>
  <si>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</si>
  <si>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</si>
  <si>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</si>
  <si>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</si>
  <si>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</si>
  <si>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</si>
  <si>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</si>
  <si>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</si>
  <si>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</si>
  <si>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</si>
  <si>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</si>
  <si>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</si>
  <si>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</si>
  <si>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</si>
  <si>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</si>
  <si>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</si>
  <si>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</si>
  <si>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</si>
  <si>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</si>
  <si>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</si>
  <si>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</si>
  <si>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</si>
  <si>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</si>
  <si>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</si>
  <si>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</si>
  <si>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</si>
  <si>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</si>
  <si>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</si>
  <si>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</si>
  <si>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</si>
  <si>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</si>
  <si>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</si>
  <si>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</si>
  <si>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</si>
  <si>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</si>
  <si>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</si>
  <si>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</si>
  <si>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</si>
  <si>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</si>
  <si>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</si>
  <si>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</si>
  <si>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</si>
  <si>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</si>
  <si>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</si>
  <si>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</si>
  <si>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</si>
  <si>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</si>
  <si>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</si>
  <si>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</si>
  <si>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</si>
  <si>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</si>
  <si>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</si>
  <si>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</si>
  <si>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</si>
  <si>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</si>
  <si>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</si>
  <si>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</si>
  <si>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</si>
  <si>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</si>
  <si>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</si>
  <si>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</si>
  <si>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</si>
  <si>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</si>
  <si>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</si>
  <si>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</si>
  <si>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</si>
  <si>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</si>
  <si>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</si>
  <si>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</si>
  <si>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</si>
  <si>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</si>
  <si>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</si>
  <si>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</si>
  <si>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</si>
  <si>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</si>
  <si>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</si>
  <si>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</si>
  <si>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</si>
  <si>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</si>
  <si>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</si>
  <si>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</si>
  <si>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</si>
  <si>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</si>
  <si>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</si>
  <si>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</si>
  <si>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</si>
  <si>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</si>
  <si>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</si>
  <si>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</si>
  <si>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</si>
  <si>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</si>
  <si>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</si>
  <si>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</si>
  <si>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</si>
  <si>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</si>
  <si>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</si>
  <si>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</si>
  <si>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</si>
  <si>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</si>
  <si>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</si>
  <si>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</si>
  <si>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</si>
  <si>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</si>
  <si>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</si>
  <si>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</si>
  <si>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</si>
  <si>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</si>
  <si>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</si>
  <si>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</si>
  <si>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</si>
  <si>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</si>
  <si>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</si>
  <si>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</si>
  <si>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</si>
  <si>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</si>
  <si>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</si>
  <si>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</si>
  <si>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</si>
  <si>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</si>
  <si>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</si>
  <si>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</si>
  <si>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</si>
  <si>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</si>
  <si>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</si>
  <si>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</si>
  <si>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</si>
  <si>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</si>
  <si>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</si>
  <si>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</si>
  <si>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</si>
  <si>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</si>
  <si>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</si>
  <si>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</si>
  <si>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</si>
  <si>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</si>
  <si>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</si>
  <si>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</si>
  <si>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</si>
  <si>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</si>
  <si>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</si>
  <si>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</si>
  <si>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</si>
  <si>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</si>
  <si>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</si>
  <si>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</si>
  <si>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</si>
  <si>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</si>
  <si>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</si>
  <si>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</si>
  <si>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</si>
  <si>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</si>
  <si>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</si>
  <si>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</si>
  <si>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</si>
  <si>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</si>
  <si>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</si>
  <si>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</si>
  <si>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</si>
  <si>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</si>
  <si>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</si>
  <si>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</si>
  <si>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</si>
  <si>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</si>
  <si>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</si>
  <si>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</si>
  <si>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</si>
  <si>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</si>
  <si>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</si>
  <si>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</si>
  <si>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</si>
  <si>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</si>
  <si>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</si>
  <si>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</si>
  <si>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</si>
  <si>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</si>
  <si>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</si>
  <si>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</si>
  <si>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</si>
  <si>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</si>
  <si>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</si>
  <si>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</si>
  <si>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</si>
  <si>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</si>
  <si>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</si>
  <si>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</si>
  <si>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</si>
  <si>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</si>
  <si>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</si>
  <si>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</si>
  <si>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</si>
  <si>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</si>
  <si>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</si>
  <si>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</si>
  <si>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</si>
  <si>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</si>
  <si>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</si>
  <si>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</si>
  <si>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</si>
  <si>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</si>
  <si>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</si>
  <si>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</si>
  <si>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</si>
  <si>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</si>
  <si>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</si>
  <si>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</si>
  <si>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</si>
  <si>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</si>
  <si>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</si>
  <si>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</si>
  <si>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</si>
  <si>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</si>
  <si>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</si>
  <si>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</si>
  <si>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</si>
  <si>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</si>
  <si>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</si>
  <si>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</si>
  <si>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</si>
  <si>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</si>
  <si>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</si>
  <si>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</si>
  <si>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</si>
  <si>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</si>
  <si>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</si>
  <si>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</si>
  <si>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</si>
  <si>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</si>
  <si>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</si>
  <si>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</si>
  <si>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</si>
  <si>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</si>
  <si>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</si>
  <si>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</si>
  <si>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</si>
  <si>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</si>
  <si>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</si>
  <si>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</si>
  <si>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</si>
  <si>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</si>
  <si>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</si>
  <si>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</si>
  <si>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</si>
  <si>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</si>
  <si>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</si>
  <si>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</si>
  <si>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</si>
  <si>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</si>
  <si>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</si>
  <si>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</si>
  <si>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</si>
  <si>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</si>
  <si>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</si>
  <si>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</si>
  <si>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</si>
  <si>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</si>
  <si>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</si>
  <si>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</si>
  <si>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</si>
  <si>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</si>
  <si>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</si>
  <si>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</si>
  <si>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</si>
  <si>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</si>
  <si>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</si>
  <si>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</si>
  <si>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</si>
  <si>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</si>
  <si>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</si>
  <si>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</si>
  <si>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</si>
  <si>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</si>
  <si>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</si>
  <si>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</si>
  <si>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</si>
  <si>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</si>
  <si>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</si>
  <si>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</si>
  <si>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</si>
  <si>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</si>
  <si>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</si>
  <si>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</si>
  <si>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</si>
  <si>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</si>
  <si>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</si>
  <si>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</si>
  <si>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</si>
  <si>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</si>
  <si>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</si>
  <si>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</si>
  <si>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</si>
  <si>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</si>
  <si>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</si>
  <si>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</si>
  <si>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</si>
  <si>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</si>
  <si>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</si>
  <si>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</si>
  <si>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</si>
  <si>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</si>
  <si>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</si>
  <si>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</si>
  <si>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</si>
  <si>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</si>
  <si>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</si>
  <si>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</si>
  <si>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</si>
  <si>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</si>
  <si>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</si>
  <si>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</si>
  <si>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</si>
  <si>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</si>
  <si>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</si>
  <si>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</si>
  <si>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</si>
  <si>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</si>
  <si>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</si>
  <si>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</si>
  <si>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</si>
  <si>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</si>
  <si>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</si>
  <si>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</si>
  <si>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</si>
  <si>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</si>
  <si>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</si>
  <si>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</si>
  <si>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</si>
  <si>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</si>
  <si>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</si>
  <si>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</si>
  <si>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</si>
  <si>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</si>
  <si>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</si>
  <si>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</si>
  <si>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</si>
  <si>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</si>
  <si>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</si>
  <si>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</si>
  <si>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</si>
  <si>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</si>
  <si>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</si>
  <si>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</si>
  <si>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</si>
  <si>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</si>
  <si>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</si>
  <si>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</si>
  <si>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</si>
  <si>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</si>
  <si>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</si>
  <si>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</si>
  <si>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</si>
  <si>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</si>
  <si>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</si>
  <si>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</si>
  <si>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</si>
  <si>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</si>
  <si>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</si>
  <si>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</si>
  <si>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</si>
  <si>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</si>
  <si>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</si>
  <si>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</si>
  <si>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</si>
  <si>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</si>
  <si>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</si>
  <si>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</si>
  <si>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</si>
  <si>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</si>
  <si>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</si>
  <si>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</si>
  <si>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</si>
  <si>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</si>
  <si>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</si>
  <si>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</si>
  <si>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</si>
  <si>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</si>
  <si>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</si>
  <si>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</si>
  <si>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</si>
  <si>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</si>
  <si>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</si>
  <si>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</si>
  <si>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</si>
  <si>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</si>
  <si>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</si>
  <si>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</si>
  <si>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</si>
  <si>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</si>
  <si>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</si>
  <si>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</si>
  <si>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</si>
  <si>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</si>
  <si>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</si>
  <si>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</si>
  <si>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</si>
  <si>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</si>
  <si>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</si>
  <si>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</si>
  <si>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</si>
  <si>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</si>
  <si>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</si>
  <si>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</si>
  <si>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</si>
  <si>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</si>
  <si>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</si>
  <si>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</si>
  <si>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</si>
  <si>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</si>
  <si>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</si>
  <si>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</si>
  <si>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</si>
  <si>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</si>
  <si>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</si>
  <si>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</si>
  <si>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</si>
  <si>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</si>
  <si>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</si>
  <si>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</si>
  <si>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</si>
  <si>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</si>
  <si>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</si>
  <si>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</si>
  <si>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</si>
  <si>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</si>
  <si>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</si>
  <si>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</si>
  <si>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</si>
  <si>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</si>
  <si>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</si>
  <si>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</si>
  <si>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</si>
  <si>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</si>
  <si>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</si>
  <si>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</si>
  <si>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</si>
  <si>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</si>
  <si>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</si>
  <si>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</si>
  <si>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</si>
  <si>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</si>
  <si>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</si>
  <si>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</si>
  <si>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</si>
  <si>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</si>
  <si>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</si>
  <si>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</si>
  <si>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</si>
  <si>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</si>
  <si>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</si>
  <si>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</si>
  <si>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</si>
  <si>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</si>
  <si>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</si>
  <si>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</si>
  <si>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</si>
  <si>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</si>
  <si>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</si>
  <si>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</si>
  <si>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</si>
  <si>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</si>
  <si>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</si>
  <si>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</si>
  <si>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</si>
  <si>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</si>
  <si>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</si>
  <si>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</si>
  <si>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</si>
  <si>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</si>
  <si>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</si>
  <si>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</si>
  <si>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</si>
  <si>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</si>
  <si>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</si>
  <si>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</si>
  <si>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</si>
  <si>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</si>
  <si>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</si>
  <si>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</si>
  <si>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</si>
  <si>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</si>
  <si>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</si>
  <si>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</si>
  <si>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</si>
  <si>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</si>
  <si>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</si>
  <si>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</si>
  <si>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</si>
  <si>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</si>
  <si>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</si>
  <si>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</si>
  <si>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</si>
  <si>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</si>
  <si>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</si>
  <si>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</si>
  <si>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</si>
  <si>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</si>
  <si>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</si>
  <si>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</si>
  <si>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</si>
  <si>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</si>
  <si>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</si>
  <si>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</si>
  <si>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</si>
  <si>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</si>
  <si>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</si>
  <si>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</si>
  <si>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</si>
  <si>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</si>
  <si>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</si>
  <si>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</si>
  <si>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</si>
  <si>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</si>
  <si>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</si>
  <si>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</si>
  <si>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</si>
  <si>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</si>
  <si>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</si>
  <si>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</si>
  <si>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</si>
  <si>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</si>
  <si>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</si>
  <si>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</si>
  <si>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</si>
  <si>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</si>
  <si>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</si>
  <si>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</si>
  <si>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</si>
  <si>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</si>
  <si>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</si>
  <si>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</si>
  <si>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</si>
  <si>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</si>
  <si>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</si>
  <si>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</si>
  <si>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</si>
  <si>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</si>
  <si>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</si>
  <si>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</si>
  <si>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</si>
  <si>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</si>
  <si>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</si>
  <si>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</si>
  <si>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</si>
  <si>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</si>
  <si>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</si>
  <si>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</si>
  <si>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</si>
  <si>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</si>
  <si>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</si>
  <si>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</si>
  <si>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</si>
  <si>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</si>
  <si>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</si>
  <si>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</si>
  <si>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</si>
  <si>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</si>
  <si>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</si>
  <si>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</si>
  <si>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</si>
  <si>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</si>
  <si>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</si>
  <si>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</si>
  <si>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</si>
  <si>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</si>
  <si>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</si>
  <si>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</si>
  <si>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</si>
  <si>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</si>
  <si>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</si>
  <si>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</si>
  <si>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</si>
  <si>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</si>
  <si>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</si>
  <si>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</si>
  <si>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</si>
  <si>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</si>
  <si>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</si>
  <si>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</si>
  <si>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</si>
  <si>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</si>
  <si>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</si>
  <si>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</si>
  <si>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</si>
  <si>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</si>
  <si>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</si>
  <si>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</si>
  <si>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</si>
  <si>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</si>
  <si>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</si>
  <si>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</si>
  <si>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</si>
  <si>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</si>
  <si>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</si>
  <si>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</si>
  <si>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</si>
  <si>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</si>
  <si>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</si>
  <si>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</si>
  <si>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</si>
  <si>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</si>
  <si>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</si>
  <si>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</si>
  <si>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</si>
  <si>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</si>
  <si>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</si>
  <si>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</si>
  <si>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</si>
  <si>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</si>
  <si>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</si>
  <si>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</si>
  <si>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</si>
  <si>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</si>
  <si>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</si>
  <si>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</si>
  <si>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</si>
  <si>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</si>
  <si>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</si>
  <si>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</si>
  <si>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</si>
  <si>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</si>
  <si>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</si>
  <si>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</si>
  <si>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</si>
  <si>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</si>
  <si>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</si>
  <si>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</si>
  <si>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</si>
  <si>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</si>
  <si>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</si>
  <si>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</si>
  <si>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</si>
  <si>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</si>
  <si>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</si>
  <si>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</si>
  <si>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</si>
  <si>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</si>
  <si>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</si>
  <si>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</si>
  <si>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</si>
  <si>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</si>
  <si>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</si>
  <si>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</si>
  <si>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</si>
  <si>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</si>
  <si>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</si>
  <si>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</si>
  <si>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</si>
  <si>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</si>
  <si>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</si>
  <si>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</si>
  <si>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</si>
  <si>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</si>
  <si>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</si>
  <si>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</si>
  <si>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</si>
  <si>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</si>
  <si>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</si>
  <si>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</si>
  <si>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</si>
  <si>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</si>
  <si>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</si>
  <si>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</si>
  <si>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</si>
  <si>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</si>
  <si>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</si>
  <si>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</si>
  <si>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</si>
  <si>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</si>
  <si>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</si>
  <si>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</si>
  <si>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</si>
  <si>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</si>
  <si>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</si>
  <si>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</si>
  <si>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</si>
  <si>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</si>
  <si>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</si>
  <si>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</si>
  <si>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</si>
  <si>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</si>
  <si>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</si>
  <si>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</si>
  <si>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</si>
  <si>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</si>
  <si>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</si>
  <si>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</si>
  <si>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</si>
  <si>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</si>
  <si>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</si>
  <si>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</si>
  <si>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</si>
  <si>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</si>
  <si>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</si>
  <si>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</si>
  <si>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</si>
  <si>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</si>
  <si>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</si>
  <si>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</si>
  <si>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</si>
  <si>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</si>
  <si>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</si>
  <si>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</si>
  <si>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</si>
  <si>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</si>
  <si>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</si>
  <si>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</si>
  <si>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</si>
  <si>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</si>
  <si>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</si>
  <si>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</si>
  <si>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</si>
  <si>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</si>
  <si>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</si>
  <si>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</si>
  <si>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</si>
  <si>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</si>
  <si>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</si>
  <si>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</si>
  <si>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</si>
  <si>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</si>
  <si>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</si>
  <si>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</si>
  <si>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</si>
  <si>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</si>
  <si>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</si>
  <si>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</si>
  <si>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</si>
  <si>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</si>
  <si>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</si>
  <si>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</si>
  <si>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</si>
  <si>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</si>
  <si>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</si>
  <si>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</si>
  <si>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</si>
  <si>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</si>
  <si>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</si>
  <si>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</si>
  <si>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</si>
  <si>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</si>
  <si>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</si>
  <si>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</si>
  <si>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</si>
  <si>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</si>
  <si>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</si>
  <si>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</si>
  <si>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</si>
  <si>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</si>
  <si>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</si>
  <si>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</si>
  <si>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</si>
  <si>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</si>
  <si>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</si>
  <si>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</si>
  <si>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</si>
  <si>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</si>
  <si>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</si>
  <si>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</si>
  <si>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</si>
  <si>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</si>
  <si>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</si>
  <si>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</si>
  <si>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</si>
  <si>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</si>
  <si>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</si>
  <si>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</si>
  <si>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</si>
  <si>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</si>
  <si>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</si>
  <si>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</si>
  <si>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</si>
  <si>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</si>
  <si>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</si>
  <si>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</si>
  <si>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</si>
  <si>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</si>
  <si>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</si>
  <si>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</si>
  <si>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</si>
  <si>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</si>
  <si>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</si>
  <si>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</si>
  <si>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</si>
  <si>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</si>
  <si>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</si>
  <si>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</si>
  <si>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</si>
  <si>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</si>
  <si>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</si>
  <si>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</si>
  <si>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</si>
  <si>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</si>
  <si>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</si>
  <si>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</si>
  <si>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</si>
  <si>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</si>
  <si>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</si>
  <si>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</si>
  <si>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</si>
  <si>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</si>
  <si>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</si>
  <si>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</si>
  <si>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</si>
  <si>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</si>
  <si>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</si>
  <si>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</si>
  <si>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</si>
  <si>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</si>
  <si>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</si>
  <si>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</si>
  <si>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</si>
  <si>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</si>
  <si>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</si>
  <si>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</si>
  <si>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</si>
  <si>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</si>
  <si>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</si>
  <si>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</si>
  <si>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</si>
  <si>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</si>
  <si>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</si>
  <si>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</si>
  <si>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</si>
  <si>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</si>
  <si>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</si>
  <si>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</si>
  <si>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</si>
  <si>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</si>
  <si>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</si>
  <si>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</si>
  <si>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</si>
  <si>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</si>
  <si>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</si>
  <si>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</si>
  <si>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</si>
  <si>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</si>
  <si>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</si>
  <si>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</si>
  <si>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</si>
  <si>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</si>
  <si>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</si>
  <si>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</si>
  <si>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</si>
  <si>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</si>
  <si>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</si>
  <si>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</si>
  <si>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</si>
  <si>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</si>
  <si>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</si>
  <si>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</si>
  <si>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</si>
  <si>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</si>
  <si>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</si>
  <si>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</si>
  <si>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</si>
  <si>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</si>
  <si>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</si>
  <si>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</si>
  <si>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</si>
  <si>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</si>
  <si>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</si>
  <si>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</si>
  <si>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</si>
  <si>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</si>
  <si>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</si>
  <si>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</si>
  <si>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</si>
  <si>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</si>
  <si>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</si>
  <si>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</si>
  <si>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</si>
  <si>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</si>
  <si>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</si>
  <si>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</si>
  <si>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</si>
  <si>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</si>
  <si>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</si>
  <si>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</si>
  <si>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</si>
  <si>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</si>
  <si>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</si>
  <si>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</si>
  <si>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</si>
  <si>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</si>
  <si>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</si>
  <si>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</si>
  <si>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</si>
  <si>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</si>
  <si>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</si>
  <si>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</si>
  <si>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</si>
  <si>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</si>
  <si>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</si>
  <si>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</si>
  <si>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</si>
  <si>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</si>
  <si>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</si>
  <si>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</si>
  <si>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</si>
  <si>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</si>
  <si>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</si>
  <si>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</si>
  <si>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</si>
  <si>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</si>
  <si>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</si>
  <si>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</si>
  <si>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</si>
  <si>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</si>
  <si>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</si>
  <si>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</si>
  <si>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</si>
  <si>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</si>
  <si>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</si>
  <si>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</si>
  <si>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</si>
  <si>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</si>
  <si>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</si>
  <si>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</si>
  <si>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</si>
  <si>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</si>
  <si>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</si>
  <si>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</si>
  <si>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</si>
  <si>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</si>
  <si>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</si>
  <si>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</si>
  <si>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</si>
  <si>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</si>
  <si>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</si>
  <si>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</si>
  <si>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</si>
  <si>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</si>
  <si>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</si>
  <si>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</si>
  <si>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</si>
  <si>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</si>
  <si>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</si>
  <si>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</si>
  <si>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</si>
  <si>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</si>
  <si>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</si>
  <si>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</si>
  <si>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</si>
  <si>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</si>
  <si>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</si>
  <si>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</si>
  <si>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</si>
  <si>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</si>
  <si>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</si>
  <si>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</si>
  <si>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</si>
  <si>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</si>
  <si>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</si>
  <si>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</si>
  <si>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</si>
  <si>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</si>
  <si>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</si>
  <si>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</si>
  <si>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</si>
  <si>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</si>
  <si>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</si>
  <si>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</si>
  <si>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</si>
  <si>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</si>
  <si>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</si>
  <si>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</si>
  <si>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</si>
  <si>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</si>
  <si>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</si>
  <si>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</si>
  <si>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</si>
  <si>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</si>
  <si>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</si>
  <si>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</si>
  <si>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</si>
  <si>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</si>
  <si>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</si>
  <si>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</si>
  <si>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</si>
  <si>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</si>
  <si>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</si>
  <si>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</si>
  <si>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</si>
  <si>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</si>
  <si>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</si>
  <si>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</si>
  <si>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</si>
  <si>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</si>
  <si>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</si>
  <si>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</si>
  <si>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</si>
  <si>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</si>
  <si>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</si>
  <si>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</si>
  <si>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</si>
  <si>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</si>
  <si>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</si>
  <si>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</si>
  <si>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</si>
  <si>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</si>
  <si>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</si>
  <si>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</si>
  <si>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</si>
  <si>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</si>
  <si>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</si>
  <si>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</si>
  <si>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</si>
  <si>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</si>
  <si>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</si>
  <si>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</si>
  <si>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</si>
  <si>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</si>
  <si>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</si>
  <si>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</si>
  <si>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</si>
  <si>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</si>
  <si>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</si>
  <si>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</si>
  <si>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</si>
  <si>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</si>
  <si>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</si>
  <si>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</si>
  <si>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</si>
  <si>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</si>
  <si>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</si>
  <si>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</si>
  <si>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</si>
  <si>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</si>
  <si>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</si>
  <si>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</si>
  <si>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</si>
  <si>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</si>
  <si>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</si>
  <si>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</si>
  <si>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</si>
  <si>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</si>
  <si>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</si>
  <si>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</si>
  <si>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</si>
  <si>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</si>
  <si>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</si>
  <si>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</si>
  <si>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</si>
  <si>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</si>
  <si>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</si>
  <si>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</si>
  <si>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</si>
  <si>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</si>
  <si>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</si>
  <si>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</si>
  <si>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</si>
  <si>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</si>
  <si>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</si>
  <si>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</si>
  <si>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</si>
  <si>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</si>
  <si>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</si>
  <si>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</si>
  <si>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</si>
  <si>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</si>
  <si>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</si>
  <si>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</si>
  <si>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</si>
  <si>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</si>
  <si>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</si>
  <si>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</si>
  <si>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</si>
  <si>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</si>
  <si>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</si>
  <si>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</si>
  <si>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</si>
  <si>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</si>
  <si>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</si>
  <si>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</si>
  <si>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</si>
  <si>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</si>
  <si>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</si>
  <si>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</si>
  <si>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</si>
  <si>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</si>
  <si>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</si>
  <si>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</si>
  <si>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</si>
  <si>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</si>
  <si>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</si>
  <si>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</si>
  <si>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</si>
  <si>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</si>
  <si>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</si>
  <si>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</si>
  <si>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</si>
  <si>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</si>
  <si>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</si>
  <si>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</si>
  <si>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</si>
  <si>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</si>
  <si>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</si>
  <si>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</si>
  <si>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</si>
  <si>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</si>
  <si>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</si>
  <si>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</si>
  <si>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</si>
  <si>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</si>
  <si>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</si>
  <si>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</si>
  <si>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</si>
  <si>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</si>
  <si>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</si>
  <si>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</si>
  <si>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</si>
  <si>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</si>
  <si>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</si>
  <si>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</si>
  <si>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</si>
  <si>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</si>
  <si>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</si>
  <si>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</si>
  <si>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</si>
  <si>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</si>
  <si>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</si>
  <si>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</si>
  <si>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</si>
  <si>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</si>
  <si>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</si>
  <si>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</si>
  <si>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</si>
  <si>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</si>
  <si>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</si>
  <si>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</si>
  <si>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</si>
  <si>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</si>
  <si>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</si>
  <si>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</si>
  <si>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</si>
  <si>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</si>
  <si>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</si>
  <si>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</si>
  <si>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</si>
  <si>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</si>
  <si>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</si>
  <si>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</si>
  <si>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</si>
  <si>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</si>
  <si>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</si>
  <si>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</si>
  <si>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</si>
  <si>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</si>
  <si>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</si>
  <si>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</si>
  <si>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</si>
  <si>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</si>
  <si>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</si>
  <si>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</si>
  <si>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</si>
  <si>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</si>
  <si>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</si>
  <si>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</si>
  <si>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</si>
  <si>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</si>
  <si>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</si>
  <si>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</si>
  <si>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</si>
  <si>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</si>
  <si>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</si>
  <si>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</si>
  <si>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</si>
  <si>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</si>
  <si>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</si>
  <si>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</si>
  <si>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</si>
  <si>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</si>
  <si>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</si>
  <si>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</si>
  <si>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</si>
  <si>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</si>
  <si>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</si>
  <si>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</si>
  <si>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</si>
  <si>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</si>
  <si>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</si>
  <si>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</si>
  <si>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</si>
  <si>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</si>
  <si>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</si>
  <si>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</si>
  <si>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</si>
  <si>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</si>
  <si>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</si>
  <si>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</si>
  <si>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</si>
  <si>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</si>
  <si>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</si>
  <si>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</si>
  <si>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</si>
  <si>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</si>
  <si>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</si>
  <si>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</si>
  <si>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</si>
  <si>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</si>
  <si>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</si>
  <si>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</si>
  <si>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</si>
  <si>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</si>
  <si>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</si>
  <si>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</si>
  <si>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</si>
  <si>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</si>
  <si>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</si>
  <si>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</si>
  <si>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</si>
  <si>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</si>
  <si>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</si>
  <si>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</si>
  <si>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</si>
  <si>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</si>
  <si>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</si>
  <si>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</si>
  <si>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</si>
  <si>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</si>
  <si>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</si>
  <si>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</si>
  <si>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</si>
  <si>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</si>
  <si>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</si>
  <si>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</si>
  <si>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</si>
  <si>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</si>
  <si>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</si>
  <si>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</si>
  <si>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</si>
  <si>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</si>
  <si>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</si>
  <si>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</si>
  <si>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</si>
  <si>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</si>
  <si>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</si>
  <si>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</si>
  <si>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</si>
  <si>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</si>
  <si>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</si>
  <si>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</si>
  <si>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</si>
  <si>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</si>
  <si>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</si>
  <si>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</si>
  <si>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</si>
  <si>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</si>
  <si>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</si>
  <si>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</si>
  <si>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</si>
  <si>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</si>
  <si>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</si>
  <si>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</si>
  <si>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</si>
  <si>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</si>
  <si>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</si>
  <si>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</si>
  <si>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</si>
  <si>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</si>
  <si>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</si>
  <si>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</si>
  <si>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</si>
  <si>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</si>
  <si>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</si>
  <si>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</si>
  <si>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</si>
  <si>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</si>
  <si>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</si>
  <si>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</si>
  <si>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</si>
  <si>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</si>
  <si>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</si>
  <si>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</si>
  <si>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</si>
  <si>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</si>
  <si>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</si>
  <si>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</si>
  <si>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</si>
  <si>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</si>
  <si>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</si>
  <si>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</si>
  <si>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</si>
  <si>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</si>
  <si>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</si>
  <si>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</si>
  <si>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</si>
  <si>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</si>
  <si>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</si>
  <si>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</si>
  <si>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</si>
  <si>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</si>
  <si>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</si>
  <si>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</si>
  <si>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</si>
  <si>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</si>
  <si>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</si>
  <si>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</si>
  <si>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</si>
  <si>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</si>
  <si>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</si>
  <si>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</si>
  <si>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</si>
  <si>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</si>
  <si>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</si>
  <si>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</si>
  <si>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</si>
  <si>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</si>
  <si>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</si>
  <si>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</si>
  <si>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</si>
  <si>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</si>
  <si>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</si>
  <si>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</si>
  <si>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</si>
  <si>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</si>
  <si>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</si>
  <si>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</si>
  <si>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</si>
  <si>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</si>
  <si>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</si>
  <si>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</si>
  <si>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</si>
  <si>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</si>
  <si>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</si>
  <si>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</si>
  <si>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</si>
  <si>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</si>
  <si>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</si>
  <si>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</si>
  <si>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</si>
  <si>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</si>
  <si>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</si>
  <si>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</si>
  <si>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</si>
  <si>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</si>
  <si>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</si>
  <si>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</si>
  <si>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</si>
  <si>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</si>
  <si>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</si>
  <si>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</si>
  <si>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</si>
  <si>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</si>
  <si>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</si>
  <si>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</si>
  <si>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</si>
  <si>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</si>
  <si>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</si>
  <si>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</si>
  <si>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</si>
  <si>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</si>
  <si>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</si>
  <si>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</si>
  <si>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</si>
  <si>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</si>
  <si>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</si>
  <si>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</si>
  <si>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</si>
  <si>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</si>
  <si>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</si>
  <si>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</si>
  <si>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</si>
  <si>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</si>
  <si>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</si>
  <si>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</si>
  <si>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</si>
  <si>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</si>
  <si>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</si>
  <si>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</si>
  <si>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</si>
  <si>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</si>
  <si>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</si>
  <si>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</si>
  <si>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</si>
  <si>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</si>
  <si>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</si>
  <si>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</si>
  <si>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</si>
  <si>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</si>
  <si>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</si>
  <si>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</si>
  <si>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</si>
  <si>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</si>
  <si>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</si>
  <si>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</si>
  <si>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</si>
  <si>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</si>
  <si>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</si>
  <si>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</si>
  <si>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</si>
  <si>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</si>
  <si>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</si>
  <si>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</si>
  <si>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</si>
  <si>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</si>
  <si>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</si>
  <si>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</si>
  <si>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</si>
  <si>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</si>
  <si>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</si>
  <si>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</si>
  <si>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</si>
  <si>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</si>
  <si>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</si>
  <si>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</si>
  <si>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</si>
  <si>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</si>
  <si>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</si>
  <si>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</si>
  <si>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</si>
  <si>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</si>
  <si>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</si>
  <si>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</si>
  <si>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</si>
  <si>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</si>
  <si>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</si>
  <si>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</si>
  <si>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</si>
  <si>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</si>
  <si>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</si>
  <si>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</si>
  <si>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</si>
  <si>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</si>
  <si>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</si>
  <si>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</si>
  <si>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</si>
  <si>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</si>
  <si>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</si>
  <si>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</si>
  <si>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</si>
  <si>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</si>
  <si>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</si>
  <si>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</si>
  <si>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</si>
  <si>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</si>
  <si>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</si>
  <si>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</si>
  <si>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</si>
  <si>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</si>
  <si>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</si>
  <si>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</si>
  <si>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</si>
  <si>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</si>
  <si>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</si>
  <si>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</si>
  <si>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</si>
  <si>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</si>
  <si>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</si>
  <si>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</si>
  <si>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</si>
  <si>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</si>
  <si>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</si>
  <si>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</si>
  <si>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</si>
  <si>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</si>
  <si>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</si>
  <si>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</si>
  <si>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</si>
  <si>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</si>
  <si>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</si>
  <si>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</si>
  <si>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</si>
  <si>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</si>
  <si>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</si>
  <si>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</si>
  <si>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</si>
  <si>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</si>
  <si>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</si>
  <si>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</si>
  <si>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</si>
  <si>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</si>
  <si>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</si>
  <si>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</si>
  <si>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</si>
  <si>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</si>
  <si>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</si>
  <si>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</si>
  <si>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</si>
  <si>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</si>
  <si>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</si>
  <si>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</si>
  <si>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</si>
  <si>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</si>
  <si>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</si>
  <si>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</si>
  <si>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</si>
  <si>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</si>
  <si>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</si>
  <si>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</si>
  <si>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</si>
  <si>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</si>
  <si>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</si>
  <si>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</si>
  <si>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</si>
  <si>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</si>
  <si>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</si>
  <si>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</si>
  <si>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</si>
  <si>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</si>
  <si>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</si>
  <si>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</si>
  <si>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</si>
  <si>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</si>
  <si>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</si>
  <si>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</si>
  <si>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</si>
  <si>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</si>
  <si>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</si>
  <si>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</si>
  <si>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</si>
  <si>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</si>
  <si>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</si>
  <si>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</si>
  <si>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</si>
  <si>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</si>
  <si>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</si>
  <si>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</si>
  <si>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</si>
  <si>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</si>
  <si>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</si>
  <si>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</si>
  <si>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</si>
  <si>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</si>
  <si>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</si>
  <si>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</si>
  <si>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</si>
  <si>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</si>
  <si>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</si>
  <si>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</si>
  <si>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</si>
  <si>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</si>
  <si>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</si>
  <si>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</si>
  <si>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</si>
  <si>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</si>
  <si>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</si>
  <si>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</si>
  <si>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</si>
  <si>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</si>
  <si>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</si>
  <si>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</si>
  <si>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</si>
  <si>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</si>
  <si>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</si>
  <si>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</si>
  <si>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</si>
  <si>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</si>
  <si>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</si>
  <si>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</si>
  <si>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</si>
  <si>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</si>
  <si>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</si>
  <si>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</si>
  <si>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</si>
  <si>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</si>
  <si>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</si>
  <si>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</si>
  <si>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</si>
  <si>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</si>
  <si>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</si>
  <si>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</si>
  <si>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</si>
  <si>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</si>
  <si>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</si>
  <si>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</si>
  <si>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</si>
  <si>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</si>
  <si>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</si>
  <si>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</si>
  <si>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</si>
  <si>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</si>
  <si>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</si>
  <si>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</si>
  <si>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</si>
  <si>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</si>
  <si>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</si>
  <si>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</si>
  <si>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</si>
  <si>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</si>
  <si>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</si>
  <si>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</si>
  <si>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</si>
  <si>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</si>
  <si>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</si>
  <si>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</si>
  <si>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</si>
  <si>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</si>
  <si>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</si>
  <si>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</si>
  <si>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</si>
  <si>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</si>
  <si>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</si>
  <si>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</si>
  <si>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</si>
  <si>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</si>
  <si>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</si>
  <si>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</si>
  <si>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</si>
  <si>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</si>
  <si>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</si>
  <si>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</si>
  <si>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</si>
  <si>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</si>
  <si>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</si>
  <si>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</si>
  <si>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</si>
  <si>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</si>
  <si>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</si>
  <si>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</si>
  <si>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</si>
  <si>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</si>
  <si>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</si>
  <si>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</si>
  <si>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</si>
  <si>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</si>
  <si>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</si>
  <si>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</si>
  <si>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</si>
  <si>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</si>
  <si>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</si>
  <si>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</si>
  <si>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</si>
  <si>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</si>
  <si>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</si>
  <si>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</si>
  <si>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</si>
  <si>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</si>
  <si>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</si>
  <si>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</si>
  <si>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</si>
  <si>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</si>
  <si>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</si>
  <si>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</si>
  <si>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</si>
  <si>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</si>
  <si>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</si>
  <si>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</si>
  <si>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</si>
  <si>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</si>
  <si>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</si>
  <si>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</si>
  <si>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</si>
  <si>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</si>
  <si>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</si>
  <si>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</si>
  <si>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</si>
  <si>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</si>
  <si>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</si>
  <si>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</si>
  <si>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</si>
  <si>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</si>
  <si>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</si>
  <si>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</si>
  <si>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</si>
  <si>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</si>
  <si>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</si>
  <si>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</si>
  <si>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</si>
  <si>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</si>
  <si>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</si>
  <si>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</si>
  <si>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</si>
  <si>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</si>
  <si>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</si>
  <si>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</si>
  <si>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</si>
  <si>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</si>
  <si>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</si>
  <si>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</si>
  <si>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</si>
  <si>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</si>
  <si>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</si>
  <si>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</si>
  <si>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</si>
  <si>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</si>
  <si>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</si>
  <si>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</si>
  <si>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</si>
  <si>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</si>
  <si>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</si>
  <si>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</si>
  <si>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</si>
  <si>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</si>
  <si>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</si>
  <si>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</si>
  <si>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</si>
  <si>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</si>
  <si>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</si>
  <si>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</si>
  <si>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</si>
  <si>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</si>
  <si>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</si>
  <si>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</si>
  <si>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</si>
  <si>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</si>
  <si>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</si>
  <si>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</si>
  <si>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</si>
  <si>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</si>
  <si>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</si>
  <si>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</si>
  <si>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</si>
  <si>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</si>
  <si>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</si>
  <si>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</si>
  <si>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</si>
  <si>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</si>
  <si>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</si>
  <si>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</si>
  <si>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</si>
  <si>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</si>
  <si>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</si>
  <si>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</si>
  <si>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</si>
  <si>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</si>
  <si>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</si>
  <si>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</si>
  <si>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</si>
  <si>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</si>
  <si>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</si>
  <si>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</si>
  <si>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</si>
  <si>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</si>
  <si>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</si>
  <si>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</si>
  <si>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</si>
  <si>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</si>
  <si>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</si>
  <si>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</si>
  <si>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</si>
  <si>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</si>
  <si>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</si>
  <si>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</si>
  <si>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</si>
  <si>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</si>
  <si>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</si>
  <si>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</si>
  <si>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</si>
  <si>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</si>
  <si>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</si>
  <si>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</si>
  <si>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</si>
  <si>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</si>
  <si>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</si>
  <si>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</si>
  <si>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</si>
  <si>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</si>
  <si>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</si>
  <si>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</si>
  <si>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</si>
  <si>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</si>
  <si>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</si>
  <si>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</si>
  <si>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</si>
  <si>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</si>
  <si>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</si>
  <si>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</si>
  <si>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</si>
  <si>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</si>
  <si>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</si>
  <si>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</si>
  <si>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</si>
  <si>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</si>
  <si>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</si>
  <si>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</si>
  <si>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</si>
  <si>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</si>
  <si>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</si>
  <si>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</si>
  <si>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</si>
  <si>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</si>
  <si>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</si>
  <si>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</si>
  <si>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</si>
  <si>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</si>
  <si>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</si>
  <si>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</si>
  <si>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</si>
  <si>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</si>
  <si>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</si>
  <si>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</si>
  <si>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</si>
  <si>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</si>
  <si>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</si>
  <si>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</si>
  <si>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</si>
  <si>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</si>
  <si>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</si>
  <si>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</si>
  <si>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</si>
  <si>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</si>
  <si>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</si>
  <si>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</si>
  <si>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</si>
  <si>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</si>
  <si>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</si>
  <si>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</si>
  <si>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</si>
  <si>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</si>
  <si>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</si>
  <si>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</si>
  <si>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</si>
  <si>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</si>
  <si>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</si>
  <si>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</si>
  <si>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</si>
  <si>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</si>
  <si>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</si>
  <si>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</si>
  <si>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</si>
  <si>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</si>
  <si>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</si>
  <si>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</si>
  <si>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</si>
  <si>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</si>
  <si>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</si>
  <si>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</si>
  <si>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</si>
  <si>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</si>
  <si>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</si>
  <si>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</si>
  <si>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</si>
  <si>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</si>
  <si>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</si>
  <si>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</si>
  <si>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</si>
  <si>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</si>
  <si>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</si>
  <si>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</si>
  <si>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</si>
  <si>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</si>
  <si>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</si>
  <si>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</si>
  <si>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</si>
  <si>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</si>
  <si>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</si>
  <si>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</si>
  <si>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</si>
  <si>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</si>
  <si>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</si>
  <si>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</si>
  <si>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</si>
  <si>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</si>
  <si>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</si>
  <si>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</si>
  <si>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</si>
  <si>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</si>
  <si>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</si>
  <si>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</si>
  <si>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</si>
  <si>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</si>
  <si>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</si>
  <si>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</si>
  <si>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</si>
  <si>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</si>
  <si>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</si>
  <si>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</si>
  <si>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</si>
  <si>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</si>
  <si>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</si>
  <si>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</si>
  <si>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</si>
  <si>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</si>
  <si>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</si>
  <si>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</si>
  <si>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</si>
  <si>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</si>
  <si>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</si>
  <si>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</si>
  <si>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</si>
  <si>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</si>
  <si>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</si>
  <si>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</si>
  <si>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</si>
  <si>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</si>
  <si>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</si>
  <si>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</si>
  <si>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</si>
  <si>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</si>
  <si>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</si>
  <si>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</si>
  <si>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</si>
  <si>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</si>
  <si>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</si>
  <si>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</si>
  <si>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</si>
  <si>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</si>
  <si>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</si>
  <si>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</si>
  <si>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</si>
  <si>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</si>
  <si>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</si>
  <si>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</si>
  <si>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</si>
  <si>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</si>
  <si>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</si>
  <si>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</si>
  <si>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</si>
  <si>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</si>
  <si>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</si>
  <si>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</si>
  <si>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</si>
  <si>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</si>
  <si>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</si>
  <si>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</si>
  <si>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</si>
  <si>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</si>
  <si>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</si>
  <si>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</si>
  <si>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</si>
  <si>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</si>
  <si>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</si>
  <si>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</si>
  <si>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</si>
  <si>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</si>
  <si>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</si>
  <si>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</si>
  <si>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</si>
  <si>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</si>
  <si>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</si>
  <si>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</si>
  <si>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</si>
  <si>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</si>
  <si>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</si>
  <si>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</si>
  <si>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</si>
  <si>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</si>
  <si>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</si>
  <si>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</si>
  <si>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</si>
  <si>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</si>
  <si>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</si>
  <si>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</si>
  <si>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</si>
  <si>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</si>
  <si>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</si>
  <si>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</si>
  <si>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</si>
  <si>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</si>
  <si>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</si>
  <si>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</si>
  <si>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</si>
  <si>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</si>
  <si>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</si>
  <si>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</si>
  <si>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</si>
  <si>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</si>
  <si>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</si>
  <si>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</si>
  <si>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</si>
  <si>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</si>
  <si>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</si>
  <si>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</si>
  <si>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</si>
  <si>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</si>
  <si>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</si>
  <si>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</si>
  <si>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</si>
  <si>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</si>
  <si>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</si>
  <si>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</si>
  <si>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</si>
  <si>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</si>
  <si>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</si>
  <si>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</si>
  <si>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</si>
  <si>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</si>
  <si>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</si>
  <si>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</si>
  <si>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</si>
  <si>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</si>
  <si>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</si>
  <si>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</si>
  <si>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</si>
  <si>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</si>
  <si>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</si>
  <si>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</si>
  <si>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</si>
  <si>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</si>
  <si>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</si>
  <si>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</si>
  <si>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</si>
  <si>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</si>
  <si>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</si>
  <si>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</si>
  <si>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</si>
  <si>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</si>
  <si>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</si>
  <si>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</si>
  <si>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</si>
  <si>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</si>
  <si>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</si>
  <si>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</si>
  <si>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</si>
  <si>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</si>
  <si>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</si>
  <si>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</si>
  <si>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</si>
  <si>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</si>
  <si>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</si>
  <si>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</si>
  <si>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</si>
  <si>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</si>
  <si>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</si>
  <si>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</si>
  <si>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</si>
  <si>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</si>
  <si>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</si>
  <si>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</si>
  <si>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</si>
  <si>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</si>
  <si>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</si>
  <si>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</si>
  <si>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</si>
  <si>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</si>
  <si>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</si>
  <si>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</si>
  <si>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</si>
  <si>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</si>
  <si>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</si>
  <si>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</si>
  <si>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</si>
  <si>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</si>
  <si>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</si>
  <si>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</si>
  <si>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</si>
  <si>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</si>
  <si>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</si>
  <si>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</si>
  <si>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</si>
  <si>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</si>
  <si>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</si>
  <si>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</si>
  <si>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</si>
  <si>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</si>
  <si>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</si>
  <si>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</si>
  <si>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</si>
  <si>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</si>
  <si>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</si>
  <si>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</si>
  <si>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</si>
  <si>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</si>
  <si>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</si>
  <si>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</si>
  <si>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</si>
  <si>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</si>
  <si>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</si>
  <si>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</si>
  <si>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</si>
  <si>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</si>
  <si>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</si>
  <si>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</si>
  <si>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</si>
  <si>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</si>
  <si>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</si>
  <si>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</si>
  <si>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</si>
  <si>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</si>
  <si>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</si>
  <si>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</si>
  <si>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</si>
  <si>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</si>
  <si>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</si>
  <si>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</si>
  <si>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</si>
  <si>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</si>
  <si>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</si>
  <si>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</si>
  <si>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</si>
  <si>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</si>
  <si>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</si>
  <si>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</si>
  <si>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</si>
  <si>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</si>
  <si>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</si>
  <si>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</si>
  <si>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</si>
  <si>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</si>
  <si>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</si>
  <si>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</si>
  <si>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</si>
  <si>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</si>
  <si>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</si>
  <si>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</si>
  <si>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</si>
  <si>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</si>
  <si>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</si>
  <si>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</si>
  <si>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</si>
  <si>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</si>
  <si>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</si>
  <si>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</si>
  <si>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</si>
  <si>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</si>
  <si>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</si>
  <si>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</si>
  <si>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</si>
  <si>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</si>
  <si>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</si>
  <si>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</si>
  <si>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</si>
  <si>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</si>
  <si>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</si>
  <si>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</si>
  <si>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</si>
  <si>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</si>
  <si>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</si>
  <si>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</si>
  <si>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</si>
  <si>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</si>
  <si>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</si>
  <si>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</si>
  <si>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</si>
  <si>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</si>
  <si>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</si>
  <si>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</si>
  <si>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</si>
  <si>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</si>
  <si>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</si>
  <si>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</si>
  <si>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</si>
  <si>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</si>
  <si>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</si>
  <si>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</si>
  <si>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</si>
  <si>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</si>
  <si>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</si>
  <si>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</si>
  <si>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</si>
  <si>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</si>
  <si>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</si>
  <si>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</si>
  <si>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</si>
  <si>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</si>
  <si>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</si>
  <si>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</si>
  <si>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</si>
  <si>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</si>
  <si>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</si>
  <si>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</si>
  <si>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</si>
  <si>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</si>
  <si>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</si>
  <si>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</si>
  <si>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</si>
  <si>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</si>
  <si>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</si>
  <si>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</si>
  <si>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</si>
  <si>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</si>
  <si>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</si>
  <si>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</si>
  <si>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</si>
  <si>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</si>
  <si>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</si>
  <si>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</si>
  <si>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</si>
  <si>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</si>
  <si>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</si>
  <si>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</si>
  <si>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</si>
  <si>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</si>
  <si>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</si>
  <si>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</si>
  <si>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</si>
  <si>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</si>
  <si>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</si>
  <si>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</si>
  <si>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</si>
  <si>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</si>
  <si>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</si>
  <si>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</si>
  <si>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</si>
  <si>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</si>
  <si>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</si>
  <si>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</si>
  <si>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</si>
  <si>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</si>
  <si>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</si>
  <si>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</si>
  <si>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</si>
  <si>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</si>
  <si>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</si>
  <si>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</si>
  <si>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</si>
  <si>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</si>
  <si>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</si>
  <si>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</si>
  <si>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</si>
  <si>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</si>
  <si>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</si>
  <si>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</si>
  <si>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</si>
  <si>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</si>
  <si>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</si>
  <si>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</si>
  <si>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</si>
  <si>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</si>
  <si>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</si>
  <si>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</si>
  <si>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</si>
  <si>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</si>
  <si>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</si>
  <si>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</si>
  <si>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</si>
  <si>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</si>
  <si>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</si>
  <si>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</si>
  <si>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</si>
  <si>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</si>
  <si>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</si>
  <si>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</si>
  <si>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</si>
  <si>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</si>
  <si>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</si>
  <si>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</si>
  <si>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</si>
  <si>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</si>
  <si>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</si>
  <si>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</si>
  <si>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</si>
  <si>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</si>
  <si>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</si>
  <si>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</si>
  <si>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</si>
  <si>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</si>
  <si>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</si>
  <si>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</si>
  <si>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</si>
  <si>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</si>
  <si>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</si>
  <si>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</si>
  <si>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</si>
  <si>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</si>
  <si>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</si>
  <si>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</si>
  <si>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</si>
  <si>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</si>
  <si>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</si>
  <si>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</si>
  <si>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</si>
  <si>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</si>
  <si>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</si>
  <si>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</si>
  <si>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</si>
  <si>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</si>
  <si>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</si>
  <si>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</si>
  <si>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</si>
  <si>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</si>
  <si>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</si>
  <si>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</si>
  <si>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</si>
  <si>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</si>
  <si>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</si>
  <si>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</si>
  <si>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</si>
  <si>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</si>
  <si>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</si>
  <si>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</si>
  <si>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</si>
  <si>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</si>
  <si>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</si>
  <si>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</si>
  <si>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</si>
  <si>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</si>
  <si>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</si>
  <si>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</si>
  <si>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</si>
  <si>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</si>
  <si>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</si>
  <si>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</si>
  <si>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</si>
  <si>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</si>
  <si>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</si>
  <si>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</si>
  <si>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</si>
  <si>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</si>
  <si>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</si>
  <si>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</si>
  <si>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</si>
  <si>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</si>
  <si>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</si>
  <si>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</si>
  <si>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</si>
  <si>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</si>
  <si>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</si>
  <si>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</si>
  <si>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</si>
  <si>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</si>
  <si>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</si>
  <si>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</si>
  <si>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</si>
  <si>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</si>
  <si>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</si>
  <si>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</si>
  <si>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</si>
  <si>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</si>
  <si>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</si>
  <si>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</si>
  <si>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</si>
  <si>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</si>
  <si>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</si>
  <si>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</si>
  <si>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</si>
  <si>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</si>
  <si>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</si>
  <si>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</si>
  <si>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</si>
  <si>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</si>
  <si>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</si>
  <si>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</si>
  <si>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</si>
  <si>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</si>
  <si>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</si>
  <si>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</si>
  <si>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</si>
  <si>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</si>
  <si>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</si>
  <si>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</si>
  <si>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</si>
  <si>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</si>
  <si>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</si>
  <si>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</si>
  <si>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</si>
  <si>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</si>
  <si>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</si>
  <si>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</si>
  <si>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</si>
  <si>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</si>
  <si>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</si>
  <si>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</si>
  <si>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</si>
  <si>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</si>
  <si>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</si>
  <si>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</si>
  <si>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</si>
  <si>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</si>
  <si>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</si>
  <si>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</si>
  <si>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</si>
  <si>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</si>
  <si>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</si>
  <si>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</si>
  <si>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</si>
  <si>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</si>
  <si>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</si>
  <si>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</si>
  <si>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</si>
  <si>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</si>
  <si>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</si>
  <si>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</si>
  <si>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</si>
  <si>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</si>
  <si>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</si>
  <si>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</si>
  <si>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</si>
  <si>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</si>
  <si>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</si>
  <si>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</si>
  <si>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</si>
  <si>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</si>
  <si>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</si>
  <si>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</si>
  <si>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</si>
  <si>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</si>
  <si>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</si>
  <si>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</si>
  <si>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</si>
  <si>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</si>
  <si>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</si>
  <si>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</si>
  <si>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</si>
  <si>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</si>
  <si>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</si>
  <si>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</si>
  <si>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</si>
  <si>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</si>
  <si>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</si>
  <si>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</si>
  <si>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</si>
  <si>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</si>
  <si>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</si>
  <si>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</si>
  <si>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</si>
  <si>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</si>
  <si>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</si>
  <si>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</si>
  <si>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</si>
  <si>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</si>
  <si>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</si>
  <si>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</si>
  <si>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</si>
  <si>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</si>
  <si>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</si>
  <si>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</si>
  <si>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</si>
  <si>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</si>
  <si>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</si>
  <si>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</si>
  <si>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</si>
  <si>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</si>
  <si>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</si>
  <si>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</si>
  <si>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</si>
  <si>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</si>
  <si>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</si>
  <si>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</si>
  <si>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</si>
  <si>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</si>
  <si>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</si>
  <si>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</si>
  <si>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</si>
  <si>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</si>
  <si>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</si>
  <si>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</si>
  <si>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</si>
  <si>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</si>
  <si>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</si>
  <si>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</si>
  <si>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</si>
  <si>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</si>
  <si>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</si>
  <si>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</si>
  <si>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</si>
  <si>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</si>
  <si>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</si>
  <si>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</si>
  <si>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</si>
  <si>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</si>
  <si>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</si>
  <si>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</si>
  <si>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</si>
  <si>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</si>
  <si>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</si>
  <si>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</si>
  <si>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</si>
  <si>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</si>
  <si>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</si>
  <si>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</si>
  <si>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</si>
  <si>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</si>
  <si>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</si>
  <si>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</si>
  <si>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</si>
  <si>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</si>
  <si>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</si>
  <si>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</si>
  <si>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</si>
  <si>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</si>
  <si>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</si>
  <si>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</si>
  <si>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</si>
  <si>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</si>
  <si>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</si>
  <si>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</si>
  <si>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</si>
  <si>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</si>
  <si>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</si>
  <si>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</si>
  <si>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</si>
  <si>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</si>
  <si>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</si>
  <si>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</si>
  <si>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</si>
  <si>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</si>
  <si>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</si>
  <si>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</si>
  <si>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</si>
  <si>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</si>
  <si>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</si>
  <si>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</si>
  <si>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</si>
  <si>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</si>
  <si>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</si>
  <si>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</si>
  <si>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</si>
  <si>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</si>
  <si>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</si>
  <si>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</si>
  <si>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</si>
  <si>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</si>
  <si>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</si>
  <si>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</si>
  <si>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</si>
  <si>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</si>
  <si>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</si>
  <si>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</si>
  <si>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</si>
  <si>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</si>
  <si>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</si>
  <si>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</si>
  <si>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</si>
  <si>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</si>
  <si>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</si>
  <si>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</si>
  <si>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</si>
  <si>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</si>
  <si>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</si>
  <si>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</si>
  <si>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</si>
  <si>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</si>
  <si>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</si>
  <si>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</si>
  <si>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</si>
  <si>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</si>
  <si>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</si>
  <si>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</si>
  <si>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</si>
  <si>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</si>
  <si>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</si>
  <si>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</si>
  <si>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</si>
  <si>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</si>
  <si>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</si>
  <si>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</si>
  <si>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</si>
  <si>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</si>
  <si>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</si>
  <si>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</si>
  <si>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</si>
  <si>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</si>
  <si>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</si>
  <si>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</si>
  <si>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</si>
  <si>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</si>
  <si>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</si>
  <si>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</si>
  <si>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</si>
  <si>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</si>
  <si>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</si>
  <si>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</si>
  <si>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</si>
  <si>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</si>
  <si>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</si>
  <si>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</si>
  <si>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</si>
  <si>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</si>
  <si>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</si>
  <si>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</si>
  <si>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</si>
  <si>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</si>
  <si>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</si>
  <si>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</si>
  <si>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</si>
  <si>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</si>
  <si>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</si>
  <si>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</si>
  <si>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</si>
  <si>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</si>
  <si>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</si>
  <si>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</si>
  <si>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</si>
  <si>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</si>
  <si>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</si>
  <si>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</si>
  <si>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</si>
  <si>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</si>
  <si>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</si>
  <si>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</si>
  <si>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</si>
  <si>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</si>
  <si>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</si>
  <si>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</si>
  <si>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</si>
  <si>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</si>
  <si>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</si>
  <si>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</si>
  <si>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</si>
  <si>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</si>
  <si>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</si>
  <si>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</si>
  <si>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</si>
  <si>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</si>
  <si>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</si>
  <si>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</si>
  <si>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</si>
  <si>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</si>
  <si>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</si>
  <si>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</si>
  <si>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</si>
  <si>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</si>
  <si>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</si>
  <si>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</si>
  <si>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</si>
  <si>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</si>
  <si>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</si>
  <si>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</si>
  <si>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</si>
  <si>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</si>
  <si>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</si>
  <si>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</si>
  <si>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</si>
  <si>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</si>
  <si>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</si>
  <si>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</si>
  <si>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</si>
  <si>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</si>
  <si>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</si>
  <si>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</si>
  <si>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</si>
  <si>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</si>
  <si>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</si>
  <si>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</si>
  <si>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</si>
  <si>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</si>
  <si>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</si>
  <si>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</si>
  <si>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</si>
  <si>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</si>
  <si>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</si>
  <si>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</si>
  <si>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</si>
  <si>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</si>
  <si>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</si>
  <si>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</si>
  <si>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</si>
  <si>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</si>
  <si>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</si>
  <si>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</si>
  <si>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</si>
  <si>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</si>
  <si>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</si>
  <si>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</si>
  <si>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</si>
  <si>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</si>
  <si>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</si>
  <si>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</si>
  <si>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</si>
  <si>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</si>
  <si>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</si>
  <si>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</si>
  <si>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</si>
  <si>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</si>
  <si>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</si>
  <si>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</si>
  <si>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</si>
  <si>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</si>
  <si>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</si>
  <si>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</si>
  <si>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</si>
  <si>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</si>
  <si>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</si>
  <si>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</si>
  <si>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</si>
  <si>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</si>
  <si>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</si>
  <si>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</si>
  <si>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</si>
  <si>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</si>
  <si>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</si>
  <si>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</si>
  <si>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</si>
  <si>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</si>
  <si>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</si>
  <si>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</si>
  <si>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</si>
  <si>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</si>
  <si>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</si>
  <si>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</si>
  <si>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</si>
  <si>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</si>
  <si>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</si>
  <si>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</si>
  <si>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</si>
  <si>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</si>
  <si>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</si>
  <si>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</si>
  <si>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</si>
  <si>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</si>
  <si>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</si>
  <si>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</si>
  <si>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</si>
  <si>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</si>
  <si>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</si>
  <si>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</si>
  <si>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</si>
  <si>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</si>
  <si>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</si>
  <si>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</si>
  <si>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</si>
  <si>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</si>
  <si>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</si>
  <si>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</si>
  <si>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</si>
  <si>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</si>
  <si>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</si>
  <si>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</si>
  <si>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</si>
  <si>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</si>
  <si>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</si>
  <si>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</si>
  <si>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</si>
  <si>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</si>
  <si>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</si>
  <si>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</si>
  <si>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</si>
  <si>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</si>
  <si>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</si>
  <si>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</si>
  <si>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</si>
  <si>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</si>
  <si>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</si>
  <si>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</si>
  <si>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</si>
  <si>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</si>
  <si>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</si>
  <si>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</si>
  <si>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</si>
  <si>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</si>
  <si>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</si>
  <si>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</si>
  <si>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</si>
  <si>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</si>
  <si>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</si>
  <si>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</si>
  <si>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</si>
  <si>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</si>
  <si>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</si>
  <si>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</si>
  <si>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</si>
  <si>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</si>
  <si>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</si>
  <si>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</si>
  <si>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</si>
  <si>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</si>
  <si>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</si>
  <si>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</si>
  <si>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</si>
  <si>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</si>
  <si>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</si>
  <si>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</si>
  <si>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</si>
  <si>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</si>
  <si>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</si>
  <si>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</si>
  <si>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</si>
  <si>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</si>
  <si>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</si>
  <si>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</si>
  <si>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</si>
  <si>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</si>
  <si>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</si>
  <si>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</si>
  <si>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</si>
  <si>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</si>
  <si>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</si>
  <si>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</si>
  <si>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</si>
  <si>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</si>
  <si>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</si>
  <si>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</si>
  <si>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</si>
  <si>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</si>
  <si>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</si>
  <si>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</si>
  <si>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</si>
  <si>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</si>
  <si>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</si>
  <si>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</si>
  <si>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</si>
  <si>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</si>
  <si>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</si>
  <si>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</si>
  <si>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</si>
  <si>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</si>
  <si>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</si>
  <si>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</si>
  <si>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</si>
  <si>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</si>
  <si>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</si>
  <si>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</si>
  <si>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</si>
  <si>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</si>
  <si>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</si>
  <si>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</si>
  <si>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</si>
  <si>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</si>
  <si>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</si>
  <si>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</si>
  <si>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</si>
  <si>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</si>
  <si>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</si>
  <si>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</si>
  <si>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</si>
  <si>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</si>
  <si>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</si>
  <si>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</si>
  <si>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</si>
  <si>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</si>
  <si>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</si>
  <si>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</si>
  <si>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</si>
  <si>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</si>
  <si>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</si>
  <si>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</si>
  <si>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</si>
  <si>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</si>
  <si>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</si>
  <si>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</si>
  <si>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</si>
  <si>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</si>
  <si>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</si>
  <si>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</si>
  <si>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</si>
  <si>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</si>
  <si>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</si>
  <si>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</si>
  <si>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</si>
  <si>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</si>
  <si>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</si>
  <si>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</si>
  <si>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</si>
  <si>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</si>
  <si>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</si>
  <si>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</si>
  <si>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</si>
  <si>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</si>
  <si>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</si>
  <si>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</si>
  <si>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</si>
  <si>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</si>
  <si>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</si>
  <si>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</si>
  <si>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</si>
  <si>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</si>
  <si>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</si>
  <si>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</si>
  <si>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</si>
  <si>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</si>
  <si>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</si>
  <si>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</si>
  <si>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</si>
  <si>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</si>
  <si>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</si>
  <si>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</si>
  <si>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</si>
  <si>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</si>
  <si>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</si>
  <si>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</si>
  <si>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</si>
  <si>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</si>
  <si>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</si>
  <si>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</si>
  <si>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</si>
  <si>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</si>
  <si>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</si>
  <si>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</si>
  <si>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</si>
  <si>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</si>
  <si>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</si>
  <si>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</si>
  <si>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</si>
  <si>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</si>
  <si>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</si>
  <si>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</si>
  <si>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</si>
  <si>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</si>
  <si>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</si>
  <si>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</si>
  <si>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</si>
  <si>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</si>
  <si>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</si>
  <si>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</si>
  <si>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</si>
  <si>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</si>
  <si>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</si>
  <si>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</si>
  <si>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</si>
  <si>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</si>
  <si>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</si>
  <si>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</si>
  <si>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</si>
  <si>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</si>
  <si>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</si>
  <si>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</si>
  <si>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</si>
  <si>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</si>
  <si>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</si>
  <si>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</si>
  <si>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</si>
  <si>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</si>
  <si>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</si>
  <si>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</si>
  <si>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</si>
  <si>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</si>
  <si>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</si>
  <si>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</si>
  <si>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</si>
  <si>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</si>
  <si>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</si>
  <si>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</si>
  <si>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</si>
  <si>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</si>
  <si>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</si>
  <si>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</si>
  <si>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</si>
  <si>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</si>
  <si>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</si>
  <si>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</si>
  <si>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</si>
  <si>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</si>
  <si>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</si>
  <si>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</si>
  <si>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</si>
  <si>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</si>
  <si>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</si>
  <si>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</si>
  <si>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</si>
  <si>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</si>
  <si>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</si>
  <si>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</si>
  <si>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</si>
  <si>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</si>
  <si>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</si>
  <si>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</si>
  <si>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</si>
  <si>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</si>
  <si>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</si>
  <si>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</si>
  <si>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</si>
  <si>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</si>
  <si>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</si>
  <si>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</si>
  <si>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</si>
  <si>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</si>
  <si>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</si>
  <si>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</si>
  <si>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</si>
  <si>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</si>
  <si>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</si>
  <si>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</si>
  <si>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</si>
  <si>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</si>
  <si>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</si>
  <si>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</si>
  <si>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</si>
  <si>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</si>
  <si>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</si>
  <si>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</si>
  <si>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</si>
  <si>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</si>
  <si>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</si>
  <si>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</si>
  <si>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</si>
  <si>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</si>
  <si>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</si>
  <si>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</si>
  <si>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</si>
  <si>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</si>
  <si>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</si>
  <si>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</si>
  <si>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</si>
  <si>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</si>
  <si>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</si>
  <si>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</si>
  <si>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</si>
  <si>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</si>
  <si>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</si>
  <si>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</si>
  <si>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</si>
  <si>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</si>
  <si>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</si>
  <si>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</si>
  <si>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</si>
  <si>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</si>
  <si>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</si>
  <si>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</si>
  <si>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</si>
  <si>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</si>
  <si>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</si>
  <si>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</si>
  <si>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</si>
  <si>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</si>
  <si>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</si>
  <si>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</si>
  <si>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</si>
  <si>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</si>
  <si>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</si>
  <si>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</si>
  <si>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</si>
  <si>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</si>
  <si>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</si>
  <si>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</si>
  <si>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</si>
  <si>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</si>
  <si>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</si>
  <si>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</si>
  <si>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</si>
  <si>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</si>
  <si>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</si>
  <si>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</si>
  <si>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</si>
  <si>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</si>
  <si>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</si>
  <si>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</si>
  <si>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</si>
  <si>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</si>
  <si>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</si>
  <si>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</si>
  <si>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</si>
  <si>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</si>
  <si>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</si>
  <si>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</si>
  <si>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</si>
  <si>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</si>
  <si>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</si>
  <si>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</si>
  <si>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</si>
  <si>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</si>
  <si>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</si>
  <si>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</si>
  <si>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</si>
  <si>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</si>
  <si>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</si>
  <si>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</si>
  <si>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</si>
  <si>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</si>
  <si>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</si>
  <si>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</si>
  <si>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</si>
  <si>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</si>
  <si>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</si>
  <si>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</si>
  <si>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</si>
  <si>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</si>
  <si>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</si>
  <si>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</si>
  <si>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</si>
  <si>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</si>
  <si>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</si>
  <si>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</si>
  <si>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</si>
  <si>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</si>
  <si>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</si>
  <si>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</si>
  <si>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</si>
  <si>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</si>
  <si>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</si>
  <si>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</si>
  <si>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</si>
  <si>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</si>
  <si>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</si>
  <si>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</si>
  <si>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</si>
  <si>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</si>
  <si>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</si>
  <si>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</si>
  <si>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</si>
  <si>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</si>
  <si>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</si>
  <si>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</si>
  <si>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</si>
  <si>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</si>
  <si>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</si>
  <si>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</si>
  <si>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</si>
  <si>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</si>
  <si>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</si>
  <si>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</si>
  <si>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</si>
  <si>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</si>
  <si>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</si>
  <si>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</si>
  <si>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</si>
  <si>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</si>
  <si>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</si>
  <si>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</si>
  <si>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</si>
  <si>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</si>
  <si>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</si>
  <si>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</si>
  <si>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</si>
  <si>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</si>
  <si>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</si>
  <si>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</si>
  <si>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</si>
  <si>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</si>
  <si>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</si>
  <si>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</si>
  <si>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</si>
  <si>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</si>
  <si>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</si>
  <si>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</si>
  <si>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</si>
  <si>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</si>
  <si>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</si>
  <si>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</si>
  <si>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</si>
  <si>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</si>
  <si>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</si>
  <si>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</si>
  <si>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</si>
  <si>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</si>
  <si>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</si>
  <si>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</si>
  <si>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</si>
  <si>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</si>
  <si>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</si>
  <si>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</si>
  <si>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</si>
  <si>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</si>
  <si>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</si>
  <si>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</si>
  <si>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</si>
  <si>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</si>
  <si>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</si>
  <si>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</si>
  <si>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</si>
  <si>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</si>
  <si>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</si>
  <si>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</si>
  <si>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</si>
  <si>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</si>
  <si>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</si>
  <si>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</si>
  <si>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</si>
  <si>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</si>
  <si>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</si>
  <si>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</si>
  <si>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</si>
  <si>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</si>
  <si>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</si>
  <si>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</si>
  <si>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</si>
  <si>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</si>
  <si>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</si>
  <si>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</si>
  <si>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</si>
  <si>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</si>
  <si>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</si>
  <si>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</si>
  <si>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</si>
  <si>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</si>
  <si>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</si>
  <si>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</si>
  <si>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</si>
  <si>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</si>
  <si>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</si>
  <si>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</si>
  <si>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</si>
  <si>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</si>
  <si>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</si>
  <si>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</si>
  <si>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</si>
  <si>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</si>
  <si>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</si>
  <si>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</si>
  <si>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</si>
  <si>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</si>
  <si>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</si>
  <si>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</si>
  <si>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</si>
  <si>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</si>
  <si>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</si>
  <si>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</si>
  <si>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</si>
  <si>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</si>
  <si>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</si>
  <si>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</si>
  <si>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</si>
  <si>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</si>
  <si>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</si>
  <si>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</si>
  <si>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</si>
  <si>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</si>
  <si>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</si>
  <si>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</si>
  <si>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</si>
  <si>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</si>
  <si>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</si>
  <si>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</si>
  <si>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</si>
  <si>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</si>
  <si>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</si>
  <si>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</si>
  <si>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</si>
  <si>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</si>
  <si>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</si>
  <si>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</si>
  <si>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</si>
  <si>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</si>
  <si>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</si>
  <si>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</si>
  <si>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</si>
  <si>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</si>
  <si>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</si>
  <si>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</si>
  <si>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</si>
  <si>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</si>
  <si>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</si>
  <si>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</si>
  <si>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</si>
  <si>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</si>
  <si>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</si>
  <si>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</si>
  <si>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</si>
  <si>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</si>
  <si>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</si>
  <si>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</si>
  <si>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</si>
  <si>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</si>
  <si>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</si>
  <si>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</si>
  <si>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</si>
  <si>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</si>
  <si>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</si>
  <si>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</si>
  <si>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</si>
  <si>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</si>
  <si>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</si>
  <si>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</si>
  <si>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</si>
  <si>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</si>
  <si>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</si>
  <si>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</si>
  <si>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</si>
  <si>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</si>
  <si>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</si>
  <si>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</si>
  <si>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</si>
  <si>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</si>
  <si>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</si>
  <si>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</si>
  <si>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</si>
  <si>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</si>
  <si>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</si>
  <si>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</si>
  <si>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</si>
  <si>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</si>
  <si>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</si>
  <si>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</si>
  <si>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</si>
  <si>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</si>
  <si>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</si>
  <si>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</si>
  <si>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</si>
  <si>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</si>
  <si>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</si>
  <si>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</si>
  <si>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</si>
  <si>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</si>
  <si>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</si>
  <si>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</si>
  <si>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</si>
  <si>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</si>
  <si>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</si>
  <si>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</si>
  <si>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</si>
  <si>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</si>
  <si>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</si>
  <si>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</si>
  <si>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</si>
  <si>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</si>
  <si>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</si>
  <si>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</si>
  <si>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</si>
  <si>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</si>
  <si>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</si>
  <si>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</si>
  <si>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</si>
  <si>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</si>
  <si>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</si>
  <si>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</si>
  <si>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</si>
  <si>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</si>
  <si>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</si>
  <si>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</si>
  <si>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</si>
  <si>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</si>
  <si>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</si>
  <si>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</si>
  <si>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</si>
  <si>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</si>
  <si>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</si>
  <si>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</si>
  <si>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</si>
  <si>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</si>
  <si>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</si>
  <si>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</si>
  <si>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</si>
  <si>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</si>
  <si>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</si>
  <si>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</si>
  <si>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</si>
  <si>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</si>
  <si>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</si>
  <si>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</si>
  <si>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</si>
  <si>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</si>
  <si>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</si>
  <si>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</si>
  <si>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</si>
  <si>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</si>
  <si>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</si>
  <si>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</si>
  <si>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</si>
  <si>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</si>
  <si>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</si>
  <si>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</si>
  <si>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</si>
  <si>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</si>
  <si>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</si>
  <si>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</si>
  <si>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</si>
  <si>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</si>
  <si>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</si>
  <si>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</si>
  <si>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</si>
  <si>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</si>
  <si>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</si>
  <si>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</si>
  <si>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</si>
  <si>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</si>
  <si>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</si>
  <si>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</si>
  <si>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</si>
  <si>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</si>
  <si>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</si>
  <si>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</si>
  <si>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</si>
  <si>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</si>
  <si>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</si>
  <si>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</si>
  <si>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</si>
  <si>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</si>
  <si>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</si>
  <si>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</si>
  <si>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</si>
  <si>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</si>
  <si>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</si>
  <si>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</si>
  <si>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</si>
  <si>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</si>
  <si>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</si>
  <si>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</si>
  <si>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</si>
  <si>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</si>
  <si>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</si>
  <si>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</si>
  <si>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</si>
  <si>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</si>
  <si>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</si>
  <si>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</si>
  <si>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</si>
  <si>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</si>
  <si>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</si>
  <si>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</si>
  <si>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</si>
  <si>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</si>
  <si>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</si>
  <si>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</si>
  <si>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</si>
  <si>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</si>
  <si>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</si>
  <si>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</si>
  <si>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</si>
  <si>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</si>
  <si>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</si>
  <si>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</si>
  <si>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</si>
  <si>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</si>
  <si>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</si>
  <si>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</si>
  <si>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</si>
  <si>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</si>
  <si>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</si>
  <si>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</si>
  <si>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</si>
  <si>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</si>
  <si>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</si>
  <si>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</si>
  <si>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</si>
  <si>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</si>
  <si>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</si>
  <si>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</si>
  <si>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</si>
  <si>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</si>
  <si>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</si>
  <si>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</si>
  <si>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</si>
  <si>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</si>
  <si>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</si>
  <si>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</si>
  <si>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</si>
  <si>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</si>
  <si>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</si>
  <si>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</si>
  <si>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</si>
  <si>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</si>
  <si>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</si>
  <si>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</si>
  <si>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</si>
  <si>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</si>
  <si>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</si>
  <si>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</si>
  <si>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</si>
  <si>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</si>
  <si>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</si>
  <si>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</si>
  <si>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</si>
  <si>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</si>
  <si>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</si>
  <si>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</si>
  <si>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</si>
  <si>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</si>
  <si>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</si>
  <si>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</si>
  <si>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</si>
  <si>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</si>
  <si>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</si>
  <si>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</si>
  <si>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</si>
  <si>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</si>
  <si>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</si>
  <si>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</si>
  <si>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</si>
  <si>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</si>
  <si>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</si>
  <si>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</si>
  <si>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</si>
  <si>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</si>
  <si>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</si>
  <si>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</si>
  <si>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</si>
  <si>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</si>
  <si>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</si>
  <si>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</si>
  <si>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</si>
  <si>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</si>
  <si>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</si>
  <si>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</si>
  <si>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</si>
  <si>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</si>
  <si>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</si>
  <si>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</si>
  <si>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</si>
  <si>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</si>
  <si>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</si>
  <si>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</si>
  <si>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</si>
  <si>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</si>
  <si>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</si>
  <si>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</si>
  <si>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</si>
  <si>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</si>
  <si>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</si>
  <si>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</si>
  <si>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</si>
  <si>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</si>
  <si>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</si>
  <si>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</si>
  <si>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</si>
  <si>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</si>
  <si>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</si>
  <si>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</si>
  <si>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</si>
  <si>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</si>
  <si>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</si>
  <si>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</si>
  <si>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</si>
  <si>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</si>
  <si>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</si>
  <si>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</si>
  <si>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</si>
  <si>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</si>
  <si>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</si>
  <si>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</si>
  <si>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</si>
  <si>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</si>
  <si>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</si>
  <si>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</si>
  <si>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</si>
  <si>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</si>
  <si>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</si>
  <si>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</si>
  <si>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</si>
  <si>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</si>
  <si>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</si>
  <si>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</si>
  <si>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</si>
  <si>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</si>
  <si>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</si>
  <si>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</si>
  <si>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</si>
  <si>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</si>
  <si>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</si>
  <si>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</si>
  <si>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</si>
  <si>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</si>
  <si>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</si>
  <si>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</si>
  <si>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</si>
  <si>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</si>
  <si>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</si>
  <si>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</si>
  <si>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</si>
  <si>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</si>
  <si>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</si>
  <si>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</si>
  <si>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</si>
  <si>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</si>
  <si>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</si>
  <si>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</si>
  <si>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</si>
  <si>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</si>
  <si>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</si>
  <si>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</si>
  <si>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</si>
  <si>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</si>
  <si>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</si>
  <si>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</si>
  <si>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</si>
  <si>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</si>
  <si>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</si>
  <si>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</si>
  <si>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</si>
  <si>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</si>
  <si>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</si>
  <si>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</si>
  <si>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</si>
  <si>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</si>
  <si>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</si>
  <si>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</si>
  <si>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</si>
  <si>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</si>
  <si>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</si>
  <si>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</si>
  <si>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</si>
  <si>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</si>
  <si>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</si>
  <si>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</si>
  <si>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</si>
  <si>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</si>
  <si>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</si>
  <si>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</si>
  <si>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</si>
  <si>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</si>
  <si>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</si>
  <si>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</si>
  <si>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</si>
  <si>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</si>
  <si>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</si>
  <si>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</si>
  <si>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</si>
  <si>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</si>
  <si>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</si>
  <si>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</si>
  <si>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</si>
  <si>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</si>
  <si>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</si>
  <si>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</si>
  <si>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</si>
  <si>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</si>
  <si>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</si>
  <si>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</si>
  <si>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</si>
  <si>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</si>
  <si>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</si>
  <si>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</si>
  <si>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</si>
  <si>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</si>
  <si>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</si>
  <si>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</si>
  <si>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</si>
  <si>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</si>
  <si>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</si>
  <si>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</si>
  <si>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</si>
  <si>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</si>
  <si>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</si>
  <si>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</si>
  <si>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</si>
  <si>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</si>
  <si>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</si>
  <si>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</si>
  <si>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</si>
  <si>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</si>
  <si>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</si>
  <si>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</si>
  <si>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</si>
  <si>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</si>
  <si>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</si>
  <si>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</si>
  <si>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</si>
  <si>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</si>
  <si>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</si>
  <si>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</si>
  <si>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</si>
  <si>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</si>
  <si>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</si>
  <si>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</si>
  <si>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</si>
  <si>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</si>
  <si>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</si>
  <si>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</si>
  <si>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</si>
  <si>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</si>
  <si>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</si>
  <si>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</si>
  <si>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</si>
  <si>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</si>
  <si>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</si>
  <si>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</si>
  <si>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</si>
  <si>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</si>
  <si>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</si>
  <si>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</si>
  <si>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</si>
  <si>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</si>
  <si>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</si>
  <si>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</si>
  <si>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</si>
  <si>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</si>
  <si>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</si>
  <si>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</si>
  <si>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</si>
  <si>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</si>
  <si>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</si>
  <si>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</si>
  <si>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</si>
  <si>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</si>
  <si>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</si>
  <si>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</si>
  <si>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</si>
  <si>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</si>
  <si>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</si>
  <si>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</si>
  <si>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</si>
  <si>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</si>
  <si>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</si>
  <si>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</si>
  <si>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</si>
  <si>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</si>
  <si>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</si>
  <si>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</si>
  <si>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</si>
  <si>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</si>
  <si>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</si>
  <si>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</si>
  <si>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</si>
  <si>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</si>
  <si>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</si>
  <si>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</si>
  <si>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</si>
  <si>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</si>
  <si>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</si>
  <si>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</si>
  <si>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</si>
  <si>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</si>
  <si>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</si>
  <si>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</si>
  <si>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</si>
  <si>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</si>
  <si>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</si>
  <si>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</si>
  <si>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</si>
  <si>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</si>
  <si>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</si>
  <si>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</si>
  <si>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</si>
  <si>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</si>
  <si>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</si>
  <si>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</si>
  <si>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</si>
  <si>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</si>
  <si>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</si>
  <si>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</si>
  <si>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</si>
  <si>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</si>
  <si>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</si>
  <si>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</si>
  <si>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</si>
  <si>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</si>
  <si>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</si>
  <si>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</si>
  <si>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</si>
  <si>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</si>
  <si>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</si>
  <si>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</si>
  <si>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</si>
  <si>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</si>
  <si>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</si>
  <si>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</si>
  <si>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</si>
  <si>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</si>
  <si>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</si>
  <si>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</si>
  <si>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</si>
  <si>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</si>
  <si>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</si>
  <si>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</si>
  <si>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</si>
  <si>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</si>
  <si>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</si>
  <si>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</si>
  <si>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</si>
  <si>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</si>
  <si>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</si>
  <si>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</si>
  <si>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</si>
  <si>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</si>
  <si>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</si>
  <si>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</si>
  <si>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</si>
  <si>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</si>
  <si>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</si>
  <si>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</si>
  <si>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</si>
  <si>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</si>
  <si>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</si>
  <si>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</si>
  <si>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</si>
  <si>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</si>
  <si>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</si>
  <si>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</si>
  <si>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</si>
  <si>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</si>
  <si>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</si>
  <si>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</si>
  <si>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</si>
  <si>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</si>
  <si>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</si>
  <si>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</si>
  <si>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</si>
  <si>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</si>
  <si>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</si>
  <si>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</si>
  <si>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</si>
  <si>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</si>
  <si>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</si>
  <si>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</si>
  <si>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</si>
  <si>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</si>
  <si>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</si>
  <si>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</si>
  <si>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</si>
  <si>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</si>
  <si>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</si>
  <si>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</si>
  <si>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</si>
  <si>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</si>
  <si>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</si>
  <si>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</si>
  <si>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</si>
  <si>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</si>
  <si>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</si>
  <si>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</si>
  <si>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</si>
  <si>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</si>
  <si>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</si>
  <si>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</si>
  <si>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</si>
  <si>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</si>
  <si>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</si>
  <si>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</si>
  <si>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</si>
  <si>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</si>
  <si>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</si>
  <si>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</si>
  <si>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</si>
  <si>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</si>
  <si>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</si>
  <si>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</si>
  <si>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</si>
  <si>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</si>
  <si>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</si>
  <si>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</si>
  <si>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</si>
  <si>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</si>
  <si>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</si>
  <si>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</si>
  <si>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</si>
  <si>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</si>
  <si>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</si>
  <si>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</si>
  <si>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</si>
  <si>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</si>
  <si>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</si>
  <si>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</si>
  <si>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</si>
  <si>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</si>
  <si>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</si>
  <si>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</si>
  <si>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</si>
  <si>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</si>
  <si>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</si>
  <si>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</si>
  <si>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</si>
  <si>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</si>
  <si>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</si>
  <si>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</si>
  <si>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</si>
  <si>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</si>
  <si>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</si>
  <si>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</si>
  <si>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</si>
  <si>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</si>
  <si>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</si>
  <si>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</si>
  <si>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</si>
  <si>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</si>
  <si>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</si>
  <si>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</si>
  <si>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</si>
  <si>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</si>
  <si>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</si>
  <si>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</si>
  <si>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</si>
  <si>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</si>
  <si>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</si>
  <si>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</si>
  <si>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</si>
  <si>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</si>
  <si>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</si>
  <si>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</si>
  <si>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</si>
  <si>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</si>
  <si>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</si>
  <si>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</si>
  <si>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</si>
  <si>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</si>
  <si>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</si>
  <si>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</si>
  <si>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</si>
  <si>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</si>
  <si>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</si>
  <si>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</si>
  <si>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</si>
  <si>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</si>
  <si>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</si>
  <si>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</si>
  <si>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</si>
  <si>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</si>
  <si>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</si>
  <si>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</si>
  <si>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</si>
  <si>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</si>
  <si>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</si>
  <si>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</si>
  <si>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</si>
  <si>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</si>
  <si>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</si>
  <si>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</si>
  <si>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</si>
  <si>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</si>
  <si>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</si>
  <si>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</si>
  <si>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</si>
  <si>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</si>
  <si>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</si>
  <si>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</si>
  <si>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</si>
  <si>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</si>
  <si>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</si>
  <si>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</si>
  <si>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</si>
  <si>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</si>
  <si>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</si>
  <si>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</si>
  <si>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</si>
  <si>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</si>
  <si>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</si>
  <si>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</si>
  <si>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</si>
  <si>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</si>
  <si>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</si>
  <si>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</si>
  <si>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</si>
  <si>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</si>
  <si>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</si>
  <si>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</si>
  <si>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</si>
  <si>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</si>
  <si>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</si>
  <si>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</si>
  <si>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</si>
  <si>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</si>
  <si>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</si>
  <si>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</si>
  <si>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</si>
  <si>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</si>
  <si>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</si>
  <si>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</si>
  <si>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</si>
  <si>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</si>
  <si>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</si>
  <si>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</si>
  <si>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</si>
  <si>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</si>
  <si>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</si>
  <si>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</si>
  <si>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</si>
  <si>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</si>
  <si>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</si>
  <si>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</si>
  <si>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</si>
  <si>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</si>
  <si>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</si>
  <si>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</si>
  <si>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</si>
  <si>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</si>
  <si>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</si>
  <si>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</si>
  <si>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</si>
  <si>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</si>
  <si>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</si>
  <si>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</si>
  <si>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</si>
  <si>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</si>
  <si>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</si>
  <si>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</si>
  <si>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</si>
  <si>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</si>
  <si>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</si>
  <si>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</si>
  <si>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</si>
  <si>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</si>
  <si>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</si>
  <si>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</si>
  <si>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</si>
  <si>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</si>
  <si>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</si>
  <si>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</si>
  <si>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</si>
  <si>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</si>
  <si>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</si>
  <si>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</si>
  <si>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</si>
  <si>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</si>
  <si>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</si>
  <si>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</si>
  <si>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</si>
  <si>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</si>
  <si>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</si>
  <si>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</si>
  <si>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</si>
  <si>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</si>
  <si>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</si>
  <si>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</si>
  <si>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</si>
  <si>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</si>
  <si>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</si>
  <si>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</si>
  <si>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</si>
  <si>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</si>
  <si>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</si>
  <si>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</si>
  <si>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</si>
  <si>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</si>
  <si>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</si>
  <si>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</si>
  <si>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</si>
  <si>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</si>
  <si>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</si>
  <si>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</si>
  <si>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</si>
  <si>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</si>
  <si>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</si>
  <si>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</si>
  <si>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</si>
  <si>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</si>
  <si>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</si>
  <si>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</si>
  <si>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</si>
  <si>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</si>
  <si>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</si>
  <si>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</si>
  <si>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</si>
  <si>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</si>
  <si>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</si>
  <si>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</si>
  <si>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</si>
  <si>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</si>
  <si>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</si>
  <si>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</si>
  <si>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</si>
  <si>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</si>
  <si>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</si>
  <si>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</si>
  <si>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</si>
  <si>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</si>
  <si>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</si>
  <si>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</si>
  <si>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</si>
  <si>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</si>
  <si>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</si>
  <si>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</si>
  <si>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</si>
  <si>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</si>
  <si>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</si>
  <si>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</si>
  <si>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</si>
  <si>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</si>
  <si>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</si>
  <si>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</si>
  <si>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</si>
  <si>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</si>
  <si>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</si>
  <si>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</si>
  <si>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</si>
  <si>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</si>
  <si>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</si>
  <si>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</si>
  <si>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</si>
  <si>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</si>
  <si>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</si>
  <si>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</si>
  <si>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</si>
  <si>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</si>
  <si>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</si>
  <si>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</si>
  <si>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</si>
  <si>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</si>
  <si>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</si>
  <si>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</si>
  <si>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</si>
  <si>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</si>
  <si>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</si>
  <si>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</si>
  <si>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</si>
  <si>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</si>
  <si>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</si>
  <si>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</si>
  <si>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</si>
  <si>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</si>
  <si>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</si>
  <si>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</si>
  <si>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</si>
  <si>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</si>
  <si>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</si>
  <si>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</si>
  <si>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</si>
  <si>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</si>
  <si>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</si>
  <si>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</si>
  <si>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</si>
  <si>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</si>
  <si>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</si>
  <si>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</si>
  <si>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</si>
  <si>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</si>
  <si>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</si>
  <si>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</si>
  <si>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</si>
  <si>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</si>
  <si>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</si>
  <si>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</si>
  <si>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</si>
  <si>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</si>
  <si>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</si>
  <si>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</si>
  <si>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</si>
  <si>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</si>
  <si>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</si>
  <si>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</si>
  <si>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</si>
  <si>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</si>
  <si>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</si>
  <si>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</si>
  <si>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</si>
  <si>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</si>
  <si>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</si>
  <si>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</si>
  <si>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</si>
  <si>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</si>
  <si>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</si>
  <si>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</si>
  <si>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</si>
  <si>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</si>
  <si>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</si>
  <si>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</si>
  <si>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</si>
  <si>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</si>
  <si>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</si>
  <si>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</si>
  <si>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</si>
  <si>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</si>
  <si>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</si>
  <si>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</si>
  <si>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</si>
  <si>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</si>
  <si>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</si>
  <si>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</si>
  <si>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</si>
  <si>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</si>
  <si>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</si>
  <si>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</si>
  <si>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</si>
  <si>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</si>
  <si>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</si>
  <si>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</si>
  <si>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</si>
  <si>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</si>
  <si>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</si>
  <si>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</si>
  <si>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</si>
  <si>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</si>
  <si>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</si>
  <si>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</si>
  <si>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</si>
  <si>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</si>
  <si>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</si>
  <si>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</si>
  <si>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</si>
  <si>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</si>
  <si>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</si>
  <si>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</si>
  <si>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</si>
  <si>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</si>
  <si>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</si>
  <si>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</si>
  <si>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</si>
  <si>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</si>
  <si>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</si>
  <si>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</si>
  <si>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</si>
  <si>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</si>
  <si>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</si>
  <si>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</si>
  <si>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</si>
  <si>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</si>
  <si>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</si>
  <si>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</si>
  <si>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</si>
  <si>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</si>
  <si>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</si>
  <si>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</si>
  <si>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</si>
  <si>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</si>
  <si>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</si>
  <si>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</si>
  <si>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</si>
  <si>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</si>
  <si>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</si>
  <si>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</si>
  <si>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</si>
  <si>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</si>
  <si>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</si>
  <si>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</si>
  <si>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</si>
  <si>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</si>
  <si>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</si>
  <si>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</si>
  <si>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</si>
  <si>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</si>
  <si>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</si>
  <si>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</si>
  <si>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</si>
  <si>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</si>
  <si>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</si>
  <si>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</si>
  <si>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</si>
  <si>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</si>
  <si>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</si>
  <si>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</si>
  <si>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</si>
  <si>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</si>
  <si>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</si>
  <si>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</si>
  <si>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</si>
  <si>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</si>
  <si>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</si>
  <si>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</si>
  <si>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</si>
  <si>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</si>
  <si>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</si>
  <si>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</si>
  <si>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</si>
  <si>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</si>
  <si>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</si>
  <si>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</si>
  <si>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</si>
  <si>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</si>
  <si>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</si>
  <si>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</si>
  <si>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</si>
  <si>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</si>
  <si>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</si>
  <si>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</si>
  <si>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</si>
  <si>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</si>
  <si>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</si>
  <si>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</si>
  <si>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</si>
  <si>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</si>
  <si>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</si>
  <si>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</si>
  <si>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</si>
  <si>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</si>
  <si>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</si>
  <si>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</si>
  <si>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</si>
  <si>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</si>
  <si>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</si>
  <si>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</si>
  <si>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</si>
  <si>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</si>
  <si>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</si>
  <si>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</si>
  <si>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</si>
  <si>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</si>
  <si>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</si>
  <si>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</si>
  <si>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</si>
  <si>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</si>
  <si>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</si>
  <si>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</si>
  <si>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</si>
  <si>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</si>
  <si>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</si>
  <si>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</si>
  <si>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</si>
  <si>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</si>
  <si>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</si>
  <si>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</si>
  <si>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</si>
  <si>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</si>
  <si>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</si>
  <si>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</si>
  <si>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</si>
  <si>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</si>
  <si>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</si>
  <si>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</si>
  <si>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</si>
  <si>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</si>
  <si>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</si>
  <si>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</si>
  <si>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</si>
  <si>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</si>
  <si>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</si>
  <si>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</si>
  <si>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</si>
  <si>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</si>
  <si>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</si>
  <si>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</si>
  <si>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</si>
  <si>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</si>
  <si>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</si>
  <si>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</si>
  <si>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</si>
  <si>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</si>
  <si>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</si>
  <si>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</si>
  <si>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</si>
  <si>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</si>
  <si>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</si>
  <si>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</si>
  <si>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</si>
  <si>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</si>
  <si>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</si>
  <si>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</si>
  <si>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</si>
  <si>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</si>
  <si>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</si>
  <si>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</si>
  <si>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</si>
  <si>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</si>
  <si>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</si>
  <si>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</si>
  <si>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</si>
  <si>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</si>
  <si>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</si>
  <si>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</si>
  <si>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</si>
  <si>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</si>
  <si>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</si>
  <si>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</si>
  <si>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</si>
  <si>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</si>
  <si>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</si>
  <si>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</si>
  <si>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</si>
  <si>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</si>
  <si>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</si>
  <si>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</si>
  <si>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</si>
  <si>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</si>
  <si>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</si>
  <si>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</si>
  <si>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</si>
  <si>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</si>
  <si>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</si>
  <si>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</si>
  <si>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</si>
  <si>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</si>
  <si>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</si>
  <si>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</si>
  <si>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</si>
  <si>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</si>
  <si>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</si>
  <si>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</si>
  <si>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</si>
  <si>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</si>
  <si>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</si>
  <si>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</si>
  <si>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</si>
  <si>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</si>
  <si>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</si>
  <si>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</si>
  <si>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</si>
  <si>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</si>
  <si>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</si>
  <si>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</si>
  <si>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</si>
  <si>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</si>
  <si>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</si>
  <si>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</si>
  <si>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</si>
  <si>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</si>
  <si>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</si>
  <si>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</si>
  <si>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</si>
  <si>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</si>
  <si>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</si>
  <si>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</si>
  <si>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</si>
  <si>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</si>
  <si>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</si>
  <si>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</si>
  <si>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</si>
  <si>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</si>
  <si>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</si>
  <si>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</si>
  <si>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</si>
  <si>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</si>
  <si>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</si>
  <si>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</si>
  <si>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</si>
  <si>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</si>
  <si>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</si>
  <si>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</si>
  <si>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</si>
  <si>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</si>
  <si>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</si>
  <si>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</si>
  <si>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</si>
  <si>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</si>
  <si>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</si>
  <si>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</si>
  <si>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</si>
  <si>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</si>
  <si>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</si>
  <si>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</si>
  <si>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</si>
  <si>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</si>
  <si>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</si>
  <si>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</si>
  <si>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</si>
  <si>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</si>
  <si>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</si>
  <si>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</si>
  <si>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</si>
  <si>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</si>
  <si>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</si>
  <si>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</si>
  <si>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</si>
  <si>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</si>
  <si>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</si>
  <si>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</si>
  <si>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</si>
  <si>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</si>
  <si>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</si>
  <si>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</si>
  <si>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</si>
  <si>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</si>
  <si>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</si>
  <si>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</si>
  <si>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</si>
  <si>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</si>
  <si>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</si>
  <si>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</si>
  <si>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</si>
  <si>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</si>
  <si>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</si>
  <si>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</si>
  <si>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</si>
  <si>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</si>
  <si>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</si>
  <si>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</si>
  <si>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</si>
  <si>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</si>
  <si>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</si>
  <si>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</si>
  <si>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</si>
  <si>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</si>
  <si>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</si>
  <si>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</si>
  <si>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</si>
  <si>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</si>
  <si>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</si>
  <si>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</si>
  <si>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</si>
  <si>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</si>
  <si>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</si>
  <si>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</si>
  <si>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</si>
  <si>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</si>
  <si>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</si>
  <si>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</si>
  <si>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</si>
  <si>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</si>
  <si>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</si>
  <si>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</si>
  <si>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</si>
  <si>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</si>
  <si>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</si>
  <si>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</si>
  <si>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</si>
  <si>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</si>
  <si>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</si>
  <si>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</si>
  <si>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</si>
  <si>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</si>
  <si>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</si>
  <si>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</si>
  <si>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</si>
  <si>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</si>
  <si>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</si>
  <si>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</si>
  <si>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</si>
  <si>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</si>
  <si>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</si>
  <si>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</si>
  <si>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</si>
  <si>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</si>
  <si>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</si>
  <si>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</si>
  <si>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</si>
  <si>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</si>
  <si>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</si>
  <si>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</si>
  <si>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</si>
  <si>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</si>
  <si>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</si>
  <si>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</si>
  <si>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</si>
  <si>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</si>
  <si>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</si>
  <si>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</si>
  <si>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</si>
  <si>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</si>
  <si>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</si>
  <si>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</si>
  <si>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</si>
  <si>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</si>
  <si>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</si>
  <si>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</si>
  <si>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</si>
  <si>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</si>
  <si>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</si>
  <si>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</si>
  <si>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</si>
  <si>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</si>
  <si>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</si>
  <si>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</si>
  <si>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</si>
  <si>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</si>
  <si>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</si>
  <si>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</si>
  <si>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</si>
  <si>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</si>
  <si>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</si>
  <si>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</si>
  <si>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</si>
  <si>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</si>
  <si>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</si>
  <si>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</si>
  <si>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</si>
  <si>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</si>
  <si>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</si>
  <si>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</si>
  <si>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</si>
  <si>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</si>
  <si>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</si>
  <si>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</si>
  <si>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</si>
  <si>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</si>
  <si>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</si>
  <si>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</si>
  <si>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</si>
  <si>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</si>
  <si>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</si>
  <si>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</si>
  <si>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</si>
  <si>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</si>
  <si>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</si>
  <si>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</si>
  <si>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</si>
  <si>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</si>
  <si>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</si>
  <si>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</si>
  <si>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</si>
  <si>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</si>
  <si>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</si>
  <si>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</si>
  <si>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</si>
  <si>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</si>
  <si>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</si>
  <si>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</si>
  <si>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</si>
  <si>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</si>
  <si>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</si>
  <si>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</si>
  <si>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</si>
  <si>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</si>
  <si>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</si>
  <si>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</si>
  <si>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</si>
  <si>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</si>
  <si>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</si>
  <si>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</si>
  <si>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</si>
  <si>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</si>
  <si>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</si>
  <si>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</si>
  <si>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</si>
  <si>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</si>
  <si>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</si>
  <si>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</si>
  <si>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</si>
  <si>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</si>
  <si>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</si>
  <si>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</si>
  <si>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</si>
  <si>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</si>
  <si>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</si>
  <si>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</si>
  <si>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</si>
  <si>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</si>
  <si>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</si>
  <si>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</si>
  <si>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</si>
  <si>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</si>
  <si>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</si>
  <si>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</si>
  <si>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</si>
  <si>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</si>
  <si>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</si>
  <si>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</si>
  <si>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</si>
  <si>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</si>
  <si>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</si>
  <si>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</si>
  <si>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</si>
  <si>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</si>
  <si>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</si>
  <si>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</si>
  <si>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</si>
  <si>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</si>
  <si>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</si>
  <si>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</si>
  <si>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</si>
  <si>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</si>
  <si>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</si>
  <si>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</si>
  <si>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</si>
  <si>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</si>
  <si>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</si>
  <si>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</si>
  <si>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</si>
  <si>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</si>
  <si>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</si>
  <si>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</si>
  <si>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</si>
  <si>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</si>
  <si>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</si>
  <si>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</si>
  <si>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</si>
  <si>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</si>
  <si>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</si>
  <si>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</si>
  <si>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</si>
  <si>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</si>
  <si>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</si>
  <si>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</si>
  <si>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</si>
  <si>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</si>
  <si>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</si>
  <si>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</si>
  <si>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</si>
  <si>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</si>
  <si>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</si>
  <si>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</si>
  <si>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</si>
  <si>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</si>
  <si>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</si>
  <si>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</si>
  <si>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</si>
  <si>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</si>
  <si>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</si>
  <si>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</si>
  <si>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</si>
  <si>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</si>
  <si>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</si>
  <si>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</si>
  <si>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</si>
  <si>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</si>
  <si>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</si>
  <si>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</si>
  <si>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</si>
  <si>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</si>
  <si>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</si>
  <si>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</si>
  <si>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</si>
  <si>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</si>
  <si>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</si>
  <si>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</si>
  <si>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</si>
  <si>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</si>
  <si>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</si>
  <si>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</si>
  <si>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</si>
  <si>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</si>
  <si>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</si>
  <si>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</si>
  <si>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</si>
  <si>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</si>
  <si>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</si>
  <si>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</si>
  <si>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</si>
  <si>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</si>
  <si>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</si>
  <si>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</si>
  <si>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</si>
  <si>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</si>
  <si>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</si>
  <si>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</si>
  <si>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</si>
  <si>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</si>
  <si>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</si>
  <si>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</si>
  <si>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</si>
  <si>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</si>
  <si>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</si>
  <si>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</si>
  <si>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</si>
  <si>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</si>
  <si>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</si>
  <si>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</si>
  <si>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</si>
  <si>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</si>
  <si>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</si>
  <si>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</si>
  <si>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</si>
  <si>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</si>
  <si>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</si>
  <si>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</si>
  <si>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</si>
  <si>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</si>
  <si>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</si>
  <si>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</si>
  <si>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</si>
  <si>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</si>
  <si>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</si>
  <si>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</si>
  <si>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</si>
  <si>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</si>
  <si>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</si>
  <si>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</si>
  <si>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</si>
  <si>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</si>
  <si>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</si>
  <si>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</si>
  <si>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</si>
  <si>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</si>
  <si>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</si>
  <si>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</si>
  <si>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</si>
  <si>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</si>
  <si>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</si>
  <si>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</si>
  <si>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</si>
  <si>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</si>
  <si>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</si>
  <si>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</si>
  <si>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</si>
  <si>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</si>
  <si>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</si>
  <si>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</si>
  <si>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</si>
  <si>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</si>
  <si>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</si>
  <si>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</si>
  <si>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</si>
  <si>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</si>
  <si>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</si>
  <si>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</si>
  <si>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</si>
  <si>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</si>
  <si>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</si>
  <si>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</si>
  <si>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</si>
  <si>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</si>
  <si>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</si>
  <si>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</si>
  <si>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</si>
  <si>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</si>
  <si>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</si>
  <si>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</si>
  <si>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</si>
  <si>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</si>
  <si>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</si>
  <si>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</si>
  <si>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</si>
  <si>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</si>
  <si>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</si>
  <si>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</si>
  <si>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</si>
  <si>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</si>
  <si>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</si>
  <si>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</si>
  <si>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</si>
  <si>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</si>
  <si>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</si>
  <si>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</si>
  <si>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</si>
  <si>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</si>
  <si>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</si>
  <si>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</si>
  <si>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</si>
  <si>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</si>
  <si>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</si>
  <si>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</si>
  <si>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</si>
  <si>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</si>
  <si>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</si>
  <si>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</si>
  <si>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</si>
  <si>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</si>
  <si>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</si>
  <si>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</si>
  <si>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</si>
  <si>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</si>
  <si>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</si>
  <si>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</si>
  <si>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</si>
  <si>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</si>
  <si>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</si>
  <si>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</si>
  <si>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</si>
  <si>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</si>
  <si>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</si>
  <si>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</si>
  <si>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</si>
  <si>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</si>
  <si>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</si>
  <si>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</si>
  <si>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</si>
  <si>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</si>
  <si>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</si>
  <si>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</si>
  <si>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</si>
  <si>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</si>
  <si>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</si>
  <si>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</si>
  <si>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</si>
  <si>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</si>
  <si>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</si>
  <si>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</si>
  <si>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</si>
  <si>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</si>
  <si>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</si>
  <si>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</si>
  <si>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</si>
  <si>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</si>
  <si>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</si>
  <si>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</si>
  <si>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</si>
  <si>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</si>
  <si>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</si>
  <si>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</si>
  <si>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</si>
  <si>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</si>
  <si>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</si>
  <si>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</si>
  <si>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</si>
  <si>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</si>
  <si>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</si>
  <si>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</si>
  <si>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</si>
  <si>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</si>
  <si>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</si>
  <si>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</si>
  <si>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</si>
  <si>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</si>
  <si>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</si>
  <si>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</si>
  <si>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</si>
  <si>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</si>
  <si>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</si>
  <si>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</si>
  <si>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</si>
  <si>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</si>
  <si>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</si>
  <si>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</si>
  <si>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</si>
  <si>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</si>
  <si>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</si>
  <si>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</si>
  <si>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</si>
  <si>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</si>
  <si>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</si>
  <si>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</si>
  <si>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</si>
  <si>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</si>
  <si>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</si>
  <si>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</si>
  <si>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</si>
  <si>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</si>
  <si>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</si>
  <si>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</si>
  <si>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</si>
  <si>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</si>
  <si>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</si>
  <si>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</si>
  <si>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</si>
  <si>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</si>
  <si>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</si>
  <si>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</si>
  <si>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</si>
  <si>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</si>
  <si>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</si>
  <si>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</si>
  <si>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</si>
  <si>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</si>
  <si>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</si>
  <si>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</si>
  <si>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</si>
  <si>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</si>
  <si>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</si>
  <si>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</si>
  <si>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</si>
  <si>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</si>
  <si>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</si>
  <si>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</si>
  <si>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</si>
  <si>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</si>
  <si>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</si>
  <si>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</si>
  <si>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</si>
  <si>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</si>
  <si>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</si>
  <si>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</si>
  <si>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</si>
  <si>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</si>
  <si>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</si>
  <si>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</si>
  <si>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</si>
  <si>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</si>
  <si>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</si>
  <si>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</si>
  <si>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</si>
  <si>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</si>
  <si>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</si>
  <si>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</si>
  <si>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</si>
  <si>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</si>
  <si>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</si>
  <si>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</si>
  <si>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</si>
  <si>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</si>
  <si>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</si>
  <si>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</si>
  <si>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</si>
  <si>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</si>
  <si>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</si>
  <si>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</si>
  <si>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</si>
  <si>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</si>
  <si>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</si>
  <si>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</si>
  <si>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</si>
  <si>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</si>
  <si>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</si>
  <si>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</si>
  <si>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</si>
  <si>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</si>
  <si>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</si>
  <si>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</si>
  <si>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</si>
  <si>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</si>
  <si>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</si>
  <si>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</si>
  <si>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</si>
  <si>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</si>
  <si>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</si>
  <si>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</si>
  <si>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</si>
  <si>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</si>
  <si>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</si>
  <si>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</si>
  <si>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</si>
  <si>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</si>
  <si>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</si>
  <si>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</si>
  <si>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</si>
  <si>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</si>
  <si>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</si>
  <si>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</si>
  <si>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</si>
  <si>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</si>
  <si>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</si>
  <si>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</si>
  <si>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</si>
  <si>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</si>
  <si>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</si>
  <si>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</si>
  <si>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</si>
  <si>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</si>
  <si>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</si>
  <si>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</si>
  <si>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</si>
  <si>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</si>
  <si>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</si>
  <si>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</si>
  <si>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</si>
  <si>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</si>
  <si>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</si>
  <si>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</si>
  <si>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</si>
  <si>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</si>
  <si>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</si>
  <si>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</si>
  <si>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</si>
  <si>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</si>
  <si>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</si>
  <si>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</si>
  <si>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</si>
  <si>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</si>
  <si>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</si>
  <si>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</si>
  <si>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</si>
  <si>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</si>
  <si>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</si>
  <si>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</si>
  <si>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</si>
  <si>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</si>
  <si>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</si>
  <si>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</si>
  <si>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</si>
  <si>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</si>
  <si>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</si>
  <si>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</si>
  <si>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</si>
  <si>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</si>
  <si>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</si>
  <si>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</si>
  <si>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</si>
  <si>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</si>
  <si>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</si>
  <si>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</si>
  <si>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</si>
  <si>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</si>
  <si>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</si>
  <si>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</si>
  <si>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</si>
  <si>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</si>
  <si>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</si>
  <si>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</si>
  <si>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</si>
  <si>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</si>
  <si>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</si>
  <si>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</si>
  <si>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</si>
  <si>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</si>
  <si>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</si>
  <si>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</si>
  <si>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</si>
  <si>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</si>
  <si>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</si>
  <si>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</si>
  <si>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</si>
  <si>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</si>
  <si>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</si>
  <si>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</si>
  <si>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</si>
  <si>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</si>
  <si>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</si>
  <si>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</si>
  <si>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</si>
  <si>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</si>
  <si>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</si>
  <si>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</si>
  <si>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</si>
  <si>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</si>
  <si>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</si>
  <si>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</si>
  <si>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</si>
  <si>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</si>
  <si>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</si>
  <si>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</si>
  <si>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</si>
  <si>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</si>
  <si>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</si>
  <si>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</si>
  <si>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</si>
  <si>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</si>
  <si>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</si>
  <si>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</si>
  <si>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</si>
  <si>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</si>
  <si>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</si>
  <si>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</si>
  <si>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</si>
  <si>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</si>
  <si>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</si>
  <si>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</si>
  <si>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</si>
  <si>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</si>
  <si>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</si>
  <si>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</si>
  <si>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</si>
  <si>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</si>
  <si>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</si>
  <si>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</si>
  <si>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</si>
  <si>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</si>
  <si>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</si>
  <si>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</si>
  <si>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</si>
  <si>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</si>
  <si>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</si>
  <si>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</si>
  <si>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</si>
  <si>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</si>
  <si>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</si>
  <si>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</si>
  <si>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</si>
  <si>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</si>
  <si>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</si>
  <si>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</si>
  <si>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</si>
  <si>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</si>
  <si>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</si>
  <si>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</si>
  <si>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</si>
  <si>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</si>
  <si>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</si>
  <si>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</si>
  <si>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</si>
  <si>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</si>
  <si>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</si>
  <si>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</si>
  <si>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</si>
  <si>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</si>
  <si>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</si>
  <si>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</si>
  <si>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</si>
  <si>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</si>
  <si>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</si>
  <si>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</si>
  <si>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</si>
  <si>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</si>
  <si>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</si>
  <si>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</si>
  <si>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</si>
  <si>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</si>
  <si>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</si>
  <si>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</si>
  <si>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</si>
  <si>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</si>
  <si>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</si>
  <si>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</si>
  <si>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</si>
  <si>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</si>
  <si>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</si>
  <si>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</si>
  <si>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</si>
  <si>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</si>
  <si>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</si>
  <si>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</si>
  <si>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</si>
  <si>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</si>
  <si>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</si>
  <si>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</si>
  <si>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</si>
  <si>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</si>
  <si>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</si>
  <si>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</si>
  <si>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</si>
  <si>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</si>
  <si>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</si>
  <si>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</si>
  <si>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</si>
  <si>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</si>
  <si>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</si>
  <si>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</si>
  <si>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</si>
  <si>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</si>
  <si>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</si>
  <si>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</si>
  <si>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</si>
  <si>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</si>
  <si>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</si>
  <si>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</si>
  <si>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</si>
  <si>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</si>
  <si>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</si>
  <si>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</si>
  <si>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</si>
  <si>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</si>
  <si>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</si>
  <si>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</si>
  <si>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</si>
  <si>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</si>
  <si>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</si>
  <si>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</si>
  <si>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</si>
  <si>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</si>
  <si>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</si>
  <si>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</si>
  <si>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</si>
  <si>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</si>
  <si>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</si>
  <si>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</si>
  <si>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</si>
  <si>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</si>
  <si>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</si>
  <si>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</si>
  <si>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</si>
  <si>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</si>
  <si>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</si>
  <si>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</si>
  <si>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</si>
  <si>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</si>
  <si>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</si>
  <si>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</si>
  <si>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</si>
  <si>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</si>
  <si>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</si>
  <si>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</si>
  <si>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</si>
  <si>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</si>
  <si>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</si>
  <si>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</si>
  <si>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</si>
  <si>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</si>
  <si>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</si>
  <si>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</si>
  <si>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</si>
  <si>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</si>
  <si>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</si>
  <si>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</si>
  <si>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</si>
  <si>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</si>
  <si>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</si>
  <si>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</si>
  <si>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</si>
  <si>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</si>
  <si>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</si>
  <si>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</si>
  <si>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</si>
  <si>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</si>
  <si>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</si>
  <si>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</si>
  <si>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</si>
  <si>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</si>
  <si>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</si>
  <si>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</si>
  <si>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</si>
  <si>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</si>
  <si>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</si>
  <si>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</si>
  <si>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</si>
  <si>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</si>
  <si>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</si>
  <si>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</si>
  <si>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</si>
  <si>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</si>
  <si>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</si>
  <si>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</si>
  <si>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</si>
  <si>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</si>
  <si>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</si>
  <si>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</si>
  <si>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</si>
  <si>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</si>
  <si>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</si>
  <si>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</si>
  <si>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</si>
  <si>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</si>
  <si>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</si>
  <si>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</si>
  <si>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</si>
  <si>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</si>
  <si>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</si>
  <si>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</si>
  <si>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</si>
  <si>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</si>
  <si>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</si>
  <si>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</si>
  <si>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</si>
  <si>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</si>
  <si>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</si>
  <si>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</si>
  <si>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</si>
  <si>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</si>
  <si>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</si>
  <si>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</si>
  <si>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</si>
  <si>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</si>
  <si>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</si>
  <si>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</si>
  <si>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</si>
  <si>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</si>
  <si>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</si>
  <si>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</si>
  <si>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</si>
  <si>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</si>
  <si>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</si>
  <si>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</si>
  <si>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</si>
  <si>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</si>
  <si>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</si>
  <si>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</si>
  <si>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</si>
  <si>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</si>
  <si>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</si>
  <si>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</si>
  <si>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</si>
  <si>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</si>
  <si>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</si>
  <si>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</si>
  <si>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</si>
  <si>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</si>
  <si>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</si>
  <si>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</si>
  <si>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</si>
  <si>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</si>
  <si>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</si>
  <si>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</si>
  <si>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</si>
  <si>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</si>
  <si>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</si>
  <si>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</si>
  <si>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</si>
  <si>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</si>
  <si>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</si>
  <si>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</si>
  <si>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</si>
  <si>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</si>
  <si>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</si>
  <si>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</si>
  <si>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</si>
  <si>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</si>
  <si>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</si>
  <si>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</si>
  <si>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</si>
  <si>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</si>
  <si>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</si>
  <si>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</si>
  <si>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</si>
  <si>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</si>
  <si>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</si>
  <si>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</si>
  <si>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</si>
  <si>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</si>
  <si>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</si>
  <si>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</si>
  <si>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</si>
  <si>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</si>
  <si>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</si>
  <si>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</si>
  <si>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</si>
  <si>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</si>
  <si>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</si>
  <si>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</si>
  <si>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</si>
  <si>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</si>
  <si>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</si>
  <si>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</si>
  <si>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</si>
  <si>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</si>
  <si>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</si>
  <si>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</si>
  <si>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</si>
  <si>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</si>
  <si>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</si>
  <si>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</si>
  <si>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</si>
  <si>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</si>
  <si>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</si>
  <si>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</si>
  <si>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</si>
  <si>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</si>
  <si>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</si>
  <si>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</si>
  <si>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</si>
  <si>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</si>
  <si>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</si>
  <si>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</si>
  <si>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</si>
  <si>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</si>
  <si>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</si>
  <si>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</si>
  <si>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</si>
  <si>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</si>
  <si>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</si>
  <si>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</si>
  <si>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</si>
  <si>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</si>
  <si>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</si>
  <si>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</si>
  <si>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</si>
  <si>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</si>
  <si>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</si>
  <si>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</si>
  <si>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</si>
  <si>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</si>
  <si>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</si>
  <si>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</si>
  <si>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</si>
  <si>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</si>
  <si>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</si>
  <si>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</si>
  <si>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</si>
  <si>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</si>
  <si>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</si>
  <si>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</si>
  <si>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</si>
  <si>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</si>
  <si>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</si>
  <si>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</si>
  <si>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</si>
  <si>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</si>
  <si>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</si>
  <si>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</si>
  <si>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</si>
  <si>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</si>
  <si>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</si>
  <si>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</si>
  <si>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</si>
  <si>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</si>
  <si>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</si>
  <si>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</si>
  <si>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</si>
  <si>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</si>
  <si>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</si>
  <si>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</si>
  <si>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</si>
  <si>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</si>
  <si>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</si>
  <si>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</si>
  <si>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</si>
  <si>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</si>
  <si>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</si>
  <si>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</si>
  <si>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</si>
  <si>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</si>
  <si>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</si>
  <si>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</si>
  <si>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</si>
  <si>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</si>
  <si>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</si>
  <si>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</si>
  <si>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</si>
  <si>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</si>
  <si>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</si>
  <si>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</si>
  <si>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</si>
  <si>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</si>
  <si>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</si>
  <si>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</si>
  <si>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</si>
  <si>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</si>
  <si>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</si>
  <si>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</si>
  <si>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</si>
  <si>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</si>
  <si>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</si>
  <si>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</si>
  <si>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</si>
  <si>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</si>
  <si>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</si>
  <si>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</si>
  <si>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</si>
  <si>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</si>
  <si>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</si>
  <si>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</si>
  <si>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</si>
  <si>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</si>
  <si>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</si>
  <si>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</si>
  <si>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</si>
  <si>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</si>
  <si>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</si>
  <si>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</si>
  <si>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</si>
  <si>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</si>
  <si>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</si>
  <si>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</si>
  <si>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</si>
  <si>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</si>
  <si>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</si>
  <si>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</si>
  <si>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</si>
  <si>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</si>
  <si>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</si>
  <si>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</si>
  <si>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</si>
  <si>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</si>
  <si>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</si>
  <si>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</si>
  <si>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</si>
  <si>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</si>
  <si>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</si>
  <si>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</si>
  <si>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</si>
  <si>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</si>
  <si>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</si>
  <si>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</si>
  <si>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</si>
  <si>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</si>
  <si>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</si>
  <si>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</si>
  <si>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</si>
  <si>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</si>
  <si>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</si>
  <si>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</si>
  <si>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</si>
  <si>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</si>
  <si>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</si>
  <si>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</si>
  <si>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</si>
  <si>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</si>
  <si>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</si>
  <si>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</si>
  <si>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</si>
  <si>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</si>
  <si>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</si>
  <si>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</si>
  <si>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</si>
  <si>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</si>
  <si>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</si>
  <si>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</si>
  <si>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</si>
  <si>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</si>
  <si>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</si>
  <si>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</si>
  <si>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</si>
  <si>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</si>
  <si>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</si>
  <si>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</si>
  <si>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</si>
  <si>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</si>
  <si>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</si>
  <si>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</si>
  <si>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</si>
  <si>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</si>
  <si>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</si>
  <si>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</si>
  <si>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</si>
  <si>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</si>
  <si>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</si>
  <si>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</si>
  <si>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</si>
  <si>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</si>
  <si>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</si>
  <si>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</si>
  <si>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</si>
  <si>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</si>
  <si>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</si>
  <si>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</si>
  <si>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</si>
  <si>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</si>
  <si>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</si>
  <si>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</si>
  <si>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</si>
  <si>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</si>
  <si>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</si>
  <si>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</si>
  <si>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</si>
  <si>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</si>
  <si>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</si>
  <si>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</si>
  <si>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</si>
  <si>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</si>
  <si>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</si>
  <si>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</si>
  <si>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</si>
  <si>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</si>
  <si>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</si>
  <si>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</si>
  <si>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</si>
  <si>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</si>
  <si>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</si>
  <si>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</si>
  <si>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</si>
  <si>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</si>
  <si>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</si>
  <si>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</si>
  <si>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</si>
  <si>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</si>
  <si>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</si>
  <si>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</si>
  <si>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</si>
  <si>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</si>
  <si>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</si>
  <si>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</si>
  <si>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</si>
  <si>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</si>
  <si>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</si>
  <si>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</si>
  <si>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</si>
  <si>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</si>
  <si>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</si>
  <si>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</si>
  <si>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</si>
  <si>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</si>
  <si>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</si>
  <si>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</si>
  <si>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</si>
  <si>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</si>
  <si>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</si>
  <si>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</si>
  <si>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</si>
  <si>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</si>
  <si>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</si>
  <si>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</si>
  <si>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</si>
  <si>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</si>
  <si>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</si>
  <si>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</si>
  <si>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</si>
  <si>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</si>
  <si>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</si>
  <si>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</si>
  <si>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</si>
  <si>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</si>
  <si>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</si>
  <si>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</si>
  <si>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</si>
  <si>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</si>
  <si>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</si>
  <si>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</si>
  <si>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</si>
  <si>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</si>
  <si>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</si>
  <si>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</si>
  <si>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</si>
  <si>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</si>
  <si>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</si>
  <si>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</si>
  <si>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</si>
  <si>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</si>
  <si>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</si>
  <si>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</si>
  <si>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</si>
  <si>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</si>
  <si>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</si>
  <si>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</si>
  <si>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</si>
  <si>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</si>
  <si>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</si>
  <si>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</si>
  <si>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</si>
  <si>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</si>
  <si>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</si>
  <si>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</si>
  <si>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</si>
  <si>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</si>
  <si>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</si>
  <si>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</si>
  <si>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</si>
  <si>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</si>
  <si>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</si>
  <si>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</si>
  <si>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</si>
  <si>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</si>
  <si>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</si>
  <si>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</si>
  <si>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</si>
  <si>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</si>
  <si>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</si>
  <si>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</si>
  <si>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</si>
  <si>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</si>
  <si>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</si>
  <si>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</si>
  <si>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</si>
  <si>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</si>
  <si>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</si>
  <si>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</si>
  <si>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</si>
  <si>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</si>
  <si>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</si>
  <si>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</si>
  <si>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</si>
  <si>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</si>
  <si>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</si>
  <si>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</si>
  <si>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</si>
  <si>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</si>
  <si>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</si>
  <si>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</si>
  <si>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</si>
  <si>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</si>
  <si>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</si>
  <si>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</si>
  <si>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</si>
  <si>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</si>
  <si>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</si>
  <si>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</si>
  <si>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</si>
  <si>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</si>
  <si>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</si>
  <si>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</si>
  <si>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</si>
  <si>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</si>
  <si>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</si>
  <si>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</si>
  <si>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</si>
  <si>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</si>
  <si>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</si>
  <si>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</si>
  <si>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</si>
  <si>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</si>
  <si>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</si>
  <si>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</si>
  <si>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</si>
  <si>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</si>
  <si>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</si>
  <si>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</si>
  <si>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</si>
  <si>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</si>
  <si>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</si>
  <si>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</si>
  <si>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</si>
  <si>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</si>
  <si>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</si>
  <si>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</si>
  <si>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</si>
  <si>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</si>
  <si>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</si>
  <si>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</si>
  <si>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</si>
  <si>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</si>
  <si>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</si>
  <si>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</si>
  <si>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</si>
  <si>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</si>
  <si>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</si>
  <si>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</si>
  <si>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</si>
  <si>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</si>
  <si>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</si>
  <si>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</si>
  <si>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</si>
  <si>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</si>
  <si>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</si>
  <si>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</si>
  <si>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</si>
  <si>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</si>
  <si>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</si>
  <si>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</si>
  <si>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</si>
  <si>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</si>
  <si>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</si>
  <si>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</si>
  <si>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</si>
  <si>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</si>
  <si>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</si>
  <si>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</si>
  <si>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</si>
  <si>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</si>
  <si>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</si>
  <si>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</si>
  <si>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</si>
  <si>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</si>
  <si>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</si>
  <si>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</si>
  <si>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</si>
  <si>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</si>
  <si>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</si>
  <si>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</si>
  <si>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</si>
  <si>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</si>
  <si>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</si>
  <si>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</si>
  <si>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</si>
  <si>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</si>
  <si>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</si>
  <si>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</si>
  <si>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</si>
  <si>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</si>
  <si>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</si>
  <si>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</si>
  <si>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</si>
  <si>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</si>
  <si>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</si>
  <si>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</si>
  <si>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</si>
  <si>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</si>
  <si>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</si>
  <si>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</si>
  <si>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</si>
  <si>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</si>
  <si>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</si>
  <si>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</si>
  <si>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</si>
  <si>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</si>
  <si>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</si>
  <si>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</si>
  <si>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</si>
  <si>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</si>
  <si>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</si>
  <si>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</si>
  <si>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</si>
  <si>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</si>
  <si>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</si>
  <si>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</si>
  <si>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</si>
  <si>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</si>
  <si>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</si>
  <si>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</si>
  <si>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</si>
  <si>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</si>
  <si>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</si>
  <si>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</si>
  <si>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</si>
  <si>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</si>
  <si>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</si>
  <si>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</si>
  <si>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</si>
  <si>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</si>
  <si>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</si>
  <si>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</si>
  <si>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</si>
  <si>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</si>
  <si>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</si>
  <si>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</si>
  <si>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</si>
  <si>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</si>
  <si>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</si>
  <si>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</si>
  <si>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</si>
  <si>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</si>
  <si>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</si>
  <si>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</si>
  <si>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</si>
  <si>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</si>
  <si>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</si>
  <si>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</si>
  <si>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</si>
  <si>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</si>
  <si>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</si>
  <si>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</si>
  <si>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</si>
  <si>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</si>
  <si>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</si>
  <si>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</si>
  <si>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</si>
  <si>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</si>
  <si>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</si>
  <si>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</si>
  <si>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</si>
  <si>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</si>
  <si>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</si>
  <si>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</si>
  <si>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</si>
  <si>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</si>
  <si>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</si>
  <si>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</si>
  <si>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</si>
  <si>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</si>
  <si>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</si>
  <si>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</si>
  <si>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</si>
  <si>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</si>
  <si>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</si>
  <si>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</si>
  <si>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</si>
  <si>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</si>
  <si>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</si>
  <si>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</si>
  <si>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</si>
  <si>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</si>
  <si>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</si>
  <si>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</si>
  <si>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</si>
  <si>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</si>
  <si>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</si>
  <si>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</si>
  <si>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</si>
  <si>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</si>
  <si>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</si>
  <si>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</si>
  <si>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</si>
  <si>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</si>
  <si>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</si>
  <si>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</si>
  <si>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</si>
  <si>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</si>
  <si>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</si>
  <si>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</si>
  <si>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</si>
  <si>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</si>
  <si>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</si>
  <si>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</si>
  <si>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</si>
  <si>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</si>
  <si>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</si>
  <si>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</si>
  <si>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</si>
  <si>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</si>
  <si>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</si>
  <si>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</si>
  <si>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</si>
  <si>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</si>
  <si>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</si>
  <si>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</si>
  <si>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</si>
  <si>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</si>
  <si>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</si>
  <si>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</si>
  <si>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</si>
  <si>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</si>
  <si>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</si>
  <si>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</si>
  <si>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</si>
  <si>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</si>
  <si>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</si>
  <si>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</si>
  <si>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</si>
  <si>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</si>
  <si>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</si>
  <si>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</si>
  <si>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</si>
  <si>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</si>
  <si>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</si>
  <si>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</si>
  <si>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</si>
  <si>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</si>
  <si>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</si>
  <si>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</si>
  <si>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</si>
  <si>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</si>
  <si>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</si>
  <si>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</si>
  <si>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</si>
  <si>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</si>
  <si>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</si>
  <si>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</si>
  <si>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</si>
  <si>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</si>
  <si>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</si>
  <si>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</si>
  <si>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</si>
  <si>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</si>
  <si>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</si>
  <si>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</si>
  <si>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</si>
  <si>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</si>
  <si>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</si>
  <si>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</si>
  <si>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</si>
  <si>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</si>
  <si>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</si>
  <si>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</si>
  <si>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</si>
  <si>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</si>
  <si>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</si>
  <si>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</si>
  <si>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</si>
  <si>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</si>
  <si>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</si>
  <si>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</si>
  <si>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</si>
  <si>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</si>
  <si>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</si>
  <si>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</si>
  <si>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</si>
  <si>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</si>
  <si>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</si>
  <si>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</si>
  <si>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</si>
  <si>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</si>
  <si>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</si>
  <si>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</si>
  <si>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</si>
  <si>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</si>
  <si>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</si>
  <si>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</si>
  <si>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</si>
  <si>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</si>
  <si>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</si>
  <si>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</si>
  <si>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</si>
  <si>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</si>
  <si>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</si>
  <si>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</si>
  <si>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</si>
  <si>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</si>
  <si>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</si>
  <si>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</si>
  <si>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</si>
  <si>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</si>
  <si>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</si>
  <si>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</si>
  <si>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</si>
  <si>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</si>
  <si>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</si>
  <si>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</si>
  <si>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</si>
  <si>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</si>
  <si>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</si>
  <si>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</si>
  <si>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</si>
  <si>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</si>
  <si>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</si>
  <si>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</si>
  <si>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</si>
  <si>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</si>
  <si>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</si>
  <si>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</si>
  <si>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</si>
  <si>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</si>
  <si>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</si>
  <si>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</si>
  <si>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</si>
  <si>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</si>
  <si>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</si>
  <si>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</si>
  <si>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</si>
  <si>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</si>
  <si>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</si>
  <si>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</si>
  <si>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</si>
  <si>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</si>
  <si>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</si>
  <si>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</si>
  <si>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</si>
  <si>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</si>
  <si>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</si>
  <si>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</si>
  <si>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</si>
  <si>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</si>
  <si>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</si>
  <si>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</si>
  <si>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</si>
  <si>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</si>
  <si>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</si>
  <si>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</si>
  <si>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</si>
  <si>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</si>
  <si>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</si>
  <si>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</si>
  <si>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</si>
  <si>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</si>
  <si>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</si>
  <si>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</si>
  <si>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</si>
  <si>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</si>
  <si>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</si>
  <si>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</si>
  <si>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</si>
  <si>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</si>
  <si>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</si>
  <si>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</si>
  <si>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</si>
  <si>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</si>
  <si>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</si>
  <si>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</si>
  <si>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</si>
  <si>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</si>
  <si>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</si>
  <si>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</si>
  <si>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</si>
  <si>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</si>
  <si>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</si>
  <si>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</si>
  <si>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</si>
  <si>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</si>
  <si>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</si>
  <si>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</si>
  <si>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</si>
  <si>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</si>
  <si>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</si>
  <si>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</si>
  <si>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</si>
  <si>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</si>
  <si>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</si>
  <si>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</si>
  <si>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</si>
  <si>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</si>
  <si>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</si>
  <si>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</si>
  <si>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</si>
  <si>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</si>
  <si>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</si>
  <si>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</si>
  <si>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</si>
  <si>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</si>
  <si>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</si>
  <si>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</si>
  <si>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</si>
  <si>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</si>
  <si>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</si>
  <si>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</si>
  <si>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</si>
  <si>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</si>
  <si>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</si>
  <si>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</si>
  <si>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</si>
  <si>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</si>
  <si>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</si>
  <si>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</si>
  <si>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</si>
  <si>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</si>
  <si>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</si>
  <si>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</si>
  <si>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</si>
  <si>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</si>
  <si>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</si>
  <si>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</si>
  <si>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</si>
  <si>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</si>
  <si>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</si>
  <si>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</si>
  <si>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</si>
  <si>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</si>
  <si>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</si>
  <si>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</si>
  <si>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</si>
  <si>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</si>
  <si>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</si>
  <si>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</si>
  <si>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</si>
  <si>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</si>
  <si>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</si>
  <si>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</si>
  <si>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</si>
  <si>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</si>
  <si>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</si>
  <si>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</si>
  <si>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</si>
  <si>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</si>
  <si>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</si>
  <si>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</si>
  <si>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</si>
  <si>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</si>
  <si>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</si>
  <si>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</si>
  <si>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</si>
  <si>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</si>
  <si>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</si>
  <si>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</si>
  <si>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</si>
  <si>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</si>
  <si>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</si>
  <si>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</si>
  <si>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</si>
  <si>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</si>
  <si>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</si>
  <si>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</si>
  <si>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</si>
  <si>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</si>
  <si>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</si>
  <si>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</si>
  <si>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</si>
  <si>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</si>
  <si>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</si>
  <si>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</si>
  <si>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</si>
  <si>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</si>
  <si>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</si>
  <si>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</si>
  <si>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</si>
  <si>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</si>
  <si>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</si>
  <si>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</si>
  <si>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</si>
  <si>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</si>
  <si>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</si>
  <si>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</si>
  <si>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</si>
  <si>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</si>
  <si>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</si>
  <si>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</si>
  <si>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</si>
  <si>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</si>
  <si>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</si>
  <si>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</si>
  <si>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</si>
  <si>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</si>
  <si>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</si>
  <si>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</si>
  <si>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</si>
  <si>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</si>
  <si>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</si>
  <si>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</si>
  <si>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</si>
  <si>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</si>
  <si>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</si>
  <si>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</si>
  <si>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</si>
  <si>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</si>
  <si>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</si>
  <si>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</si>
  <si>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</si>
  <si>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</si>
  <si>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</si>
  <si>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</si>
  <si>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</si>
  <si>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</si>
  <si>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</si>
  <si>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</si>
  <si>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</si>
  <si>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</si>
  <si>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</si>
  <si>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</si>
  <si>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</si>
  <si>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</si>
  <si>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</si>
  <si>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</si>
  <si>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</si>
  <si>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</si>
  <si>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</si>
  <si>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</si>
  <si>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</si>
  <si>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</si>
  <si>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</si>
  <si>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</si>
  <si>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</si>
  <si>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</si>
  <si>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</si>
  <si>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</si>
  <si>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</si>
  <si>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</si>
  <si>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</si>
  <si>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</si>
  <si>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</si>
  <si>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</si>
  <si>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</si>
  <si>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</si>
  <si>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</si>
  <si>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</si>
  <si>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</si>
  <si>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</si>
  <si>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</si>
  <si>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</si>
  <si>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</si>
  <si>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</si>
  <si>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</si>
  <si>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</si>
  <si>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</si>
  <si>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</si>
  <si>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</si>
  <si>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</si>
  <si>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</si>
  <si>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</si>
  <si>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</si>
  <si>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</si>
  <si>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</si>
  <si>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</si>
  <si>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</si>
  <si>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</si>
  <si>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</si>
  <si>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</si>
  <si>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</si>
  <si>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</si>
  <si>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</si>
  <si>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</si>
  <si>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</si>
  <si>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</si>
  <si>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</si>
  <si>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</si>
  <si>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</si>
  <si>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</si>
  <si>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</si>
  <si>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</si>
  <si>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</si>
  <si>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</si>
  <si>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</si>
  <si>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</si>
  <si>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</si>
  <si>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</si>
  <si>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</si>
  <si>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</si>
  <si>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</si>
  <si>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</si>
  <si>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</si>
  <si>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</si>
  <si>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</si>
  <si>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</si>
  <si>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</si>
  <si>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</si>
  <si>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</si>
  <si>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</si>
  <si>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</si>
  <si>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</si>
  <si>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</si>
  <si>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</si>
  <si>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</si>
  <si>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</si>
  <si>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</si>
  <si>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</si>
  <si>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</si>
  <si>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</si>
  <si>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</si>
  <si>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</si>
  <si>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</si>
  <si>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</si>
  <si>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</si>
  <si>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</si>
  <si>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</si>
  <si>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</si>
  <si>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</si>
  <si>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</si>
  <si>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</si>
  <si>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</si>
  <si>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</si>
  <si>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</si>
  <si>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</si>
  <si>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</si>
  <si>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</si>
  <si>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</si>
  <si>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</si>
  <si>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</si>
  <si>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</si>
  <si>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</si>
  <si>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</si>
  <si>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</si>
  <si>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</si>
  <si>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</si>
  <si>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</si>
  <si>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</si>
  <si>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</si>
  <si>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</si>
  <si>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</si>
  <si>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</si>
  <si>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</si>
  <si>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</si>
  <si>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</si>
  <si>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</si>
  <si>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</si>
  <si>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</si>
  <si>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</si>
  <si>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</si>
  <si>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</si>
  <si>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</si>
  <si>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</si>
  <si>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</si>
  <si>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</si>
  <si>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</si>
  <si>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</si>
  <si>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</si>
  <si>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</si>
  <si>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</si>
  <si>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</si>
  <si>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</si>
  <si>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</si>
  <si>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</si>
  <si>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</si>
  <si>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</si>
  <si>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</si>
  <si>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</si>
  <si>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</si>
  <si>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</si>
  <si>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</si>
  <si>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</si>
  <si>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</si>
  <si>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</si>
  <si>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</si>
  <si>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</si>
  <si>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</si>
  <si>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</si>
  <si>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</si>
  <si>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</si>
  <si>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</si>
  <si>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</si>
  <si>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</si>
  <si>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</si>
  <si>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</si>
  <si>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</si>
  <si>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</si>
  <si>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</si>
  <si>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</si>
  <si>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</si>
  <si>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</si>
  <si>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</si>
  <si>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</si>
  <si>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</si>
  <si>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</si>
  <si>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</si>
  <si>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</si>
  <si>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</si>
  <si>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</si>
  <si>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</si>
  <si>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</si>
  <si>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</si>
  <si>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</si>
  <si>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</si>
  <si>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</si>
  <si>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</si>
  <si>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</si>
  <si>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</si>
  <si>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</si>
  <si>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</si>
  <si>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</si>
  <si>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</si>
  <si>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</si>
  <si>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</si>
  <si>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</si>
  <si>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</si>
  <si>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</si>
  <si>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</si>
  <si>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</si>
  <si>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</si>
  <si>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</si>
  <si>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</si>
  <si>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</si>
  <si>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</si>
  <si>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</si>
  <si>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</si>
  <si>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</si>
  <si>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</si>
  <si>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</si>
  <si>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</si>
  <si>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</si>
  <si>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</si>
  <si>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</si>
  <si>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</si>
  <si>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</si>
  <si>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</si>
  <si>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</si>
  <si>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</si>
  <si>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</si>
  <si>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</si>
  <si>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</si>
  <si>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</si>
  <si>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</si>
  <si>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</si>
  <si>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</si>
  <si>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</si>
  <si>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</si>
  <si>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</si>
  <si>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</si>
  <si>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</si>
  <si>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</si>
  <si>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</si>
  <si>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</si>
  <si>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</si>
  <si>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</si>
  <si>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</si>
  <si>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</si>
  <si>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</si>
  <si>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</si>
  <si>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</si>
  <si>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</si>
  <si>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</si>
  <si>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</si>
  <si>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</si>
  <si>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</si>
  <si>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</si>
  <si>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</si>
  <si>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</si>
  <si>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</si>
  <si>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</si>
  <si>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</si>
  <si>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</si>
  <si>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</si>
  <si>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</si>
  <si>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</si>
  <si>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</si>
  <si>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</si>
  <si>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</si>
  <si>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</si>
  <si>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</si>
  <si>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</si>
  <si>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</si>
  <si>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</si>
  <si>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</si>
  <si>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</si>
  <si>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</si>
  <si>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</si>
  <si>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</si>
  <si>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</si>
  <si>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</si>
  <si>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</si>
  <si>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</si>
  <si>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</si>
  <si>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</si>
  <si>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</si>
  <si>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</si>
  <si>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</si>
  <si>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</si>
  <si>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</si>
  <si>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</si>
  <si>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</si>
  <si>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</si>
  <si>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</si>
  <si>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</si>
  <si>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</si>
  <si>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</si>
  <si>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</si>
  <si>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</si>
  <si>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</si>
  <si>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</si>
  <si>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</si>
  <si>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</si>
  <si>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</si>
  <si>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</si>
  <si>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</si>
  <si>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</si>
  <si>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</si>
  <si>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</si>
  <si>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</si>
  <si>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</si>
  <si>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</si>
  <si>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</si>
  <si>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</si>
  <si>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</si>
  <si>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</si>
  <si>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</si>
  <si>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</si>
  <si>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</si>
  <si>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</si>
  <si>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</si>
  <si>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</si>
  <si>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</si>
  <si>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</si>
  <si>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</si>
  <si>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</si>
  <si>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</si>
  <si>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</si>
  <si>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</si>
  <si>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</si>
  <si>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</si>
  <si>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</si>
  <si>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</si>
  <si>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</si>
  <si>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</si>
  <si>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</si>
  <si>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</si>
  <si>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</si>
  <si>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</si>
  <si>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</si>
  <si>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</si>
  <si>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</si>
  <si>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</si>
  <si>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</si>
  <si>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</si>
  <si>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</si>
  <si>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</si>
  <si>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</si>
  <si>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</si>
  <si>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</si>
  <si>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</si>
  <si>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</si>
  <si>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</si>
  <si>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</si>
  <si>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</si>
  <si>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</si>
  <si>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</si>
  <si>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</si>
  <si>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</si>
  <si>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</si>
  <si>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</si>
  <si>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</si>
  <si>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</si>
  <si>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</si>
  <si>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</si>
  <si>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</si>
  <si>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</si>
  <si>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</si>
  <si>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</si>
  <si>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</si>
  <si>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</si>
  <si>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</si>
  <si>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</si>
  <si>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</si>
  <si>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</si>
  <si>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</si>
  <si>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</si>
  <si>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</si>
  <si>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</si>
  <si>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</si>
  <si>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</si>
  <si>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</si>
  <si>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</si>
  <si>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</si>
  <si>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</si>
  <si>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</si>
  <si>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</si>
  <si>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</si>
  <si>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</si>
  <si>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</si>
  <si>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</si>
  <si>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</si>
  <si>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</si>
  <si>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</si>
  <si>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</si>
  <si>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</si>
  <si>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</si>
  <si>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</si>
  <si>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</si>
  <si>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</si>
  <si>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</si>
  <si>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</si>
  <si>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</si>
  <si>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</si>
  <si>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</si>
  <si>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</si>
  <si>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</si>
  <si>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</si>
  <si>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</si>
  <si>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</si>
  <si>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</si>
  <si>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</si>
  <si>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</si>
  <si>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</si>
  <si>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</si>
  <si>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</si>
  <si>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</si>
  <si>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</si>
  <si>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</si>
  <si>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</si>
  <si>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</si>
  <si>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</si>
  <si>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</si>
  <si>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</si>
  <si>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</si>
  <si>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</si>
  <si>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</si>
  <si>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</si>
  <si>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</si>
  <si>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</si>
  <si>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</si>
  <si>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</si>
  <si>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</si>
  <si>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</si>
  <si>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</si>
  <si>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</si>
  <si>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</si>
  <si>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</si>
  <si>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</si>
  <si>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</si>
  <si>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</si>
  <si>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</si>
  <si>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</si>
  <si>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</si>
  <si>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</si>
  <si>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</si>
  <si>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</si>
  <si>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</si>
  <si>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</si>
  <si>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</si>
  <si>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</si>
  <si>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</si>
  <si>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</si>
  <si>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</si>
  <si>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</si>
  <si>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</si>
  <si>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</si>
  <si>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</si>
  <si>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</si>
  <si>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</si>
  <si>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</si>
  <si>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</si>
  <si>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</si>
  <si>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</si>
  <si>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</si>
  <si>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</si>
  <si>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</si>
  <si>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</si>
  <si>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</si>
  <si>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</si>
  <si>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</si>
  <si>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</si>
  <si>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</si>
  <si>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</si>
  <si>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</si>
  <si>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</si>
  <si>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</si>
  <si>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</si>
  <si>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</si>
  <si>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</si>
  <si>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</si>
  <si>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</si>
  <si>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</si>
  <si>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</si>
  <si>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</si>
  <si>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</si>
  <si>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</si>
  <si>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</si>
  <si>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</si>
  <si>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</si>
  <si>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</si>
  <si>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</si>
  <si>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</si>
  <si>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</si>
  <si>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</si>
  <si>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</si>
  <si>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</si>
  <si>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</si>
  <si>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</si>
  <si>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</si>
  <si>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</si>
  <si>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</si>
  <si>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</si>
  <si>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</si>
  <si>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</si>
  <si>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</si>
  <si>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</si>
  <si>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</si>
  <si>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</si>
  <si>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</si>
  <si>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</si>
  <si>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</si>
  <si>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</si>
  <si>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</si>
  <si>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</si>
  <si>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</si>
  <si>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</si>
  <si>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</si>
  <si>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</si>
  <si>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</si>
  <si>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</si>
  <si>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</si>
  <si>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</si>
  <si>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</si>
  <si>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</si>
  <si>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</si>
  <si>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</si>
  <si>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</si>
  <si>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</si>
  <si>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</si>
  <si>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</si>
  <si>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</si>
  <si>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</si>
  <si>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</si>
  <si>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</si>
  <si>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</si>
  <si>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</si>
  <si>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</si>
  <si>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</si>
  <si>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</si>
  <si>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</si>
  <si>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</si>
  <si>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</si>
  <si>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</si>
  <si>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</si>
  <si>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</si>
  <si>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</si>
  <si>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</si>
  <si>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</si>
  <si>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</si>
  <si>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</si>
  <si>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</si>
  <si>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</si>
  <si>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</si>
  <si>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</si>
  <si>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</si>
  <si>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</si>
  <si>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</si>
  <si>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</si>
  <si>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</si>
  <si>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</si>
  <si>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</si>
  <si>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</si>
  <si>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</si>
  <si>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</si>
  <si>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</si>
  <si>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</si>
  <si>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</si>
  <si>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</si>
  <si>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</si>
  <si>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</si>
  <si>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</si>
  <si>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</si>
  <si>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</si>
  <si>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</si>
  <si>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</si>
  <si>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</si>
  <si>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</si>
  <si>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</si>
  <si>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</si>
  <si>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</si>
  <si>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</si>
  <si>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</si>
  <si>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</si>
  <si>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</si>
  <si>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</si>
  <si>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</si>
  <si>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</si>
  <si>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</si>
  <si>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</si>
  <si>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</si>
  <si>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</si>
  <si>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</si>
  <si>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</si>
  <si>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</si>
  <si>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</si>
  <si>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</si>
  <si>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</si>
  <si>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</si>
  <si>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</si>
  <si>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</si>
  <si>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</si>
  <si>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</si>
  <si>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</si>
  <si>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</si>
  <si>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</si>
  <si>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</si>
  <si>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</si>
  <si>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</si>
  <si>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</si>
  <si>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</si>
  <si>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</si>
  <si>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</si>
  <si>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</si>
  <si>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</si>
  <si>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</si>
  <si>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</si>
  <si>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</si>
  <si>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</si>
  <si>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</si>
  <si>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</si>
  <si>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</si>
  <si>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</si>
  <si>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</si>
  <si>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</si>
  <si>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</si>
  <si>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</si>
  <si>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</si>
  <si>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</si>
  <si>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</si>
  <si>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</si>
  <si>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</si>
  <si>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</si>
  <si>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</si>
  <si>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</si>
  <si>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</si>
  <si>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</si>
  <si>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</si>
  <si>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</si>
  <si>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</si>
  <si>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</si>
  <si>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</si>
  <si>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</si>
  <si>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</si>
  <si>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</si>
  <si>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</si>
  <si>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</si>
  <si>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</si>
  <si>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</si>
  <si>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</si>
  <si>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</si>
  <si>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</si>
  <si>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</si>
  <si>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</si>
  <si>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</si>
  <si>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</si>
  <si>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</si>
  <si>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</si>
  <si>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</si>
  <si>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</si>
  <si>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</si>
  <si>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</si>
  <si>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</si>
  <si>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</si>
  <si>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</si>
  <si>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</si>
  <si>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</si>
  <si>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</si>
  <si>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</si>
  <si>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</si>
  <si>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</si>
  <si>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</si>
  <si>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</si>
  <si>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</si>
  <si>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</si>
  <si>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</si>
  <si>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</si>
  <si>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</si>
  <si>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</si>
  <si>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</si>
  <si>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</si>
  <si>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</si>
  <si>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</si>
  <si>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</si>
  <si>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</si>
  <si>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</si>
  <si>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</si>
  <si>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</si>
  <si>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</si>
  <si>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</si>
  <si>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</si>
  <si>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</si>
  <si>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</si>
  <si>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</si>
  <si>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</si>
  <si>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</si>
  <si>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</si>
  <si>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</si>
  <si>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</si>
  <si>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</si>
  <si>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</si>
  <si>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</si>
  <si>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</si>
  <si>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</si>
  <si>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</si>
  <si>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</si>
  <si>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</si>
  <si>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</si>
  <si>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</si>
  <si>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</si>
  <si>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</si>
  <si>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</si>
  <si>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</si>
  <si>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</si>
  <si>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</si>
  <si>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</si>
  <si>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</si>
  <si>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</si>
  <si>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</si>
  <si>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</si>
  <si>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</si>
  <si>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</si>
  <si>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</si>
  <si>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</si>
  <si>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</si>
  <si>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</si>
  <si>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</si>
  <si>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</si>
  <si>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</si>
  <si>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</si>
  <si>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</si>
  <si>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</si>
  <si>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</si>
  <si>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</si>
  <si>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</si>
  <si>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</si>
  <si>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</si>
  <si>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</si>
  <si>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</si>
  <si>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</si>
  <si>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</si>
  <si>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</si>
  <si>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</si>
  <si>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</si>
  <si>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</si>
  <si>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</si>
  <si>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</si>
  <si>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</si>
  <si>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</si>
  <si>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</si>
  <si>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</si>
  <si>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</si>
  <si>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</si>
  <si>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</si>
  <si>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</si>
  <si>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</si>
  <si>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</si>
  <si>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</si>
  <si>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</si>
  <si>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</si>
  <si>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</si>
  <si>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</si>
  <si>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</si>
  <si>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</si>
  <si>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</si>
  <si>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</si>
  <si>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</si>
  <si>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</si>
  <si>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</si>
  <si>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</si>
  <si>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</si>
  <si>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</si>
  <si>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</si>
  <si>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</si>
  <si>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</si>
  <si>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</si>
  <si>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</si>
  <si>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</si>
  <si>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</si>
  <si>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</si>
  <si>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</si>
  <si>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</si>
  <si>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</si>
  <si>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</si>
  <si>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</si>
  <si>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</si>
  <si>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</si>
  <si>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</si>
  <si>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</si>
  <si>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</si>
  <si>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</si>
  <si>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</si>
  <si>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</si>
  <si>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</si>
  <si>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</si>
  <si>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</si>
  <si>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</si>
  <si>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</si>
  <si>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</si>
  <si>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</si>
  <si>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</si>
  <si>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</si>
  <si>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</si>
  <si>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</si>
  <si>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</si>
  <si>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</si>
  <si>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</si>
  <si>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</si>
  <si>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</si>
  <si>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</si>
  <si>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</si>
  <si>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</si>
  <si>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</si>
  <si>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</si>
  <si>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</si>
  <si>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</si>
  <si>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</si>
  <si>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</si>
  <si>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</si>
  <si>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</si>
  <si>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</si>
  <si>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</si>
  <si>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</si>
  <si>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</si>
  <si>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</si>
  <si>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</si>
  <si>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</si>
  <si>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</si>
  <si>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</si>
  <si>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</si>
  <si>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</si>
  <si>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</si>
  <si>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</si>
  <si>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</si>
  <si>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</si>
  <si>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</si>
  <si>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</si>
  <si>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</si>
  <si>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</si>
  <si>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</si>
  <si>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</si>
  <si>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</si>
  <si>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</si>
  <si>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</si>
  <si>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</si>
  <si>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</si>
  <si>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</si>
  <si>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</si>
  <si>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</si>
  <si>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</si>
  <si>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</si>
  <si>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</si>
  <si>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</si>
  <si>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</si>
  <si>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</si>
  <si>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</si>
  <si>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</si>
  <si>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</si>
  <si>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</si>
  <si>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</si>
  <si>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</si>
  <si>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</si>
  <si>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</si>
  <si>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</si>
  <si>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</si>
  <si>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</si>
  <si>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</si>
  <si>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</si>
  <si>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</si>
  <si>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</si>
  <si>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</si>
  <si>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</si>
  <si>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</si>
  <si>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</si>
  <si>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</si>
  <si>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</si>
  <si>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</si>
  <si>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</si>
  <si>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</si>
  <si>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</si>
  <si>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</si>
  <si>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</si>
  <si>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</si>
  <si>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</si>
  <si>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</si>
  <si>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</si>
  <si>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</si>
  <si>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</si>
  <si>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</si>
  <si>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</si>
  <si>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</si>
  <si>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</si>
  <si>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</si>
  <si>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</si>
  <si>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</si>
  <si>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</si>
  <si>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</si>
  <si>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</si>
  <si>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</si>
  <si>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</si>
  <si>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</si>
  <si>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</si>
  <si>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</si>
  <si>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</si>
  <si>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</si>
  <si>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</si>
  <si>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</si>
  <si>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</si>
  <si>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</si>
  <si>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</si>
  <si>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</si>
  <si>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</si>
  <si>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</si>
  <si>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</si>
  <si>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</si>
  <si>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</si>
  <si>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</si>
  <si>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</si>
  <si>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</si>
  <si>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</si>
  <si>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</si>
  <si>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</si>
  <si>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</si>
  <si>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</si>
  <si>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</si>
  <si>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</si>
  <si>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</si>
  <si>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</si>
  <si>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</si>
  <si>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</si>
  <si>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</si>
  <si>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</si>
  <si>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</si>
  <si>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</si>
  <si>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</si>
  <si>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</si>
  <si>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</si>
  <si>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</si>
  <si>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</si>
  <si>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</si>
  <si>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</si>
  <si>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</si>
  <si>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</si>
  <si>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</si>
  <si>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</si>
  <si>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</si>
  <si>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</si>
  <si>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</si>
  <si>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</si>
  <si>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</si>
  <si>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</si>
  <si>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</si>
  <si>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</si>
  <si>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</si>
  <si>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</si>
  <si>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</si>
  <si>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</si>
  <si>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</si>
  <si>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</si>
  <si>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</si>
  <si>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</si>
  <si>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</si>
  <si>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</si>
  <si>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</si>
  <si>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</si>
  <si>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</si>
  <si>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</si>
  <si>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</si>
  <si>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</si>
  <si>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</si>
  <si>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</si>
  <si>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</si>
  <si>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</si>
  <si>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</si>
  <si>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</si>
  <si>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</si>
  <si>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</si>
  <si>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</si>
  <si>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</si>
  <si>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</si>
  <si>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</si>
  <si>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</si>
  <si>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</si>
  <si>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</si>
  <si>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</si>
  <si>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</si>
  <si>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</si>
  <si>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</si>
  <si>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</si>
  <si>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</si>
  <si>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</si>
  <si>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</si>
  <si>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</si>
  <si>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</si>
  <si>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</si>
  <si>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</si>
  <si>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</si>
  <si>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</si>
  <si>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</si>
  <si>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</si>
  <si>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</si>
  <si>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</si>
  <si>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</si>
  <si>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</si>
  <si>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</si>
  <si>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</si>
  <si>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</si>
  <si>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</si>
  <si>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</si>
  <si>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</si>
  <si>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</si>
  <si>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</si>
  <si>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</si>
  <si>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</si>
  <si>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</si>
  <si>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</si>
  <si>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</si>
  <si>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</si>
  <si>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</si>
  <si>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</si>
  <si>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</si>
  <si>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</si>
  <si>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</si>
  <si>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</si>
  <si>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</si>
  <si>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</si>
  <si>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</si>
  <si>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</si>
  <si>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</si>
  <si>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</si>
  <si>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</si>
  <si>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</si>
  <si>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</si>
  <si>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</si>
  <si>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</si>
  <si>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</si>
  <si>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</si>
  <si>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</si>
  <si>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</si>
  <si>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</si>
  <si>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</si>
  <si>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</si>
  <si>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</si>
  <si>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</si>
  <si>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</si>
  <si>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</si>
  <si>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</si>
  <si>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</si>
  <si>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</si>
  <si>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</si>
  <si>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</si>
  <si>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</si>
  <si>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</si>
  <si>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</si>
  <si>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</si>
  <si>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</si>
  <si>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</si>
  <si>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</si>
  <si>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</si>
  <si>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</si>
  <si>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</si>
  <si>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</si>
  <si>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</si>
  <si>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</si>
  <si>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</si>
  <si>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</si>
  <si>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</si>
  <si>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</si>
  <si>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</si>
  <si>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</si>
  <si>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</si>
  <si>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</si>
  <si>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</si>
  <si>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</si>
  <si>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</si>
  <si>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</si>
  <si>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</si>
  <si>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</si>
  <si>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</si>
  <si>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</si>
  <si>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</si>
  <si>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</si>
  <si>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</si>
  <si>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</si>
  <si>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</si>
  <si>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</si>
  <si>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</si>
  <si>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</si>
  <si>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</si>
  <si>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</si>
  <si>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</si>
  <si>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</si>
  <si>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</si>
  <si>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</si>
  <si>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</si>
  <si>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</si>
  <si>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</si>
  <si>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</si>
  <si>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</si>
  <si>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</si>
  <si>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</si>
  <si>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</si>
  <si>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</si>
  <si>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</si>
  <si>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</si>
  <si>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</si>
  <si>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</si>
  <si>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</si>
  <si>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</si>
  <si>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</si>
  <si>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</si>
  <si>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</si>
  <si>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</si>
  <si>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</si>
  <si>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</si>
  <si>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</si>
  <si>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</si>
  <si>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</si>
  <si>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</si>
  <si>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</si>
  <si>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</si>
  <si>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</si>
  <si>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</si>
  <si>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</si>
  <si>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</si>
  <si>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</si>
  <si>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</si>
  <si>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</si>
  <si>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</si>
  <si>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</si>
  <si>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</si>
  <si>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</si>
  <si>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</si>
  <si>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</si>
  <si>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</si>
  <si>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</si>
  <si>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</si>
  <si>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</si>
  <si>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</si>
  <si>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</si>
  <si>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</si>
  <si>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</si>
  <si>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</si>
  <si>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</si>
  <si>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</si>
  <si>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</si>
  <si>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</si>
  <si>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</si>
  <si>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</si>
  <si>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</si>
  <si>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</si>
  <si>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</si>
  <si>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</si>
  <si>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</si>
  <si>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</si>
  <si>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</si>
  <si>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</si>
  <si>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</si>
  <si>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</si>
  <si>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</si>
  <si>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</si>
  <si>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</si>
  <si>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</si>
  <si>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</si>
  <si>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</si>
  <si>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</si>
  <si>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</si>
  <si>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</si>
  <si>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</si>
  <si>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</si>
  <si>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</si>
  <si>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</si>
  <si>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</si>
  <si>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</si>
  <si>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</si>
  <si>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</si>
  <si>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</si>
  <si>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</si>
  <si>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</si>
  <si>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</si>
  <si>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</si>
  <si>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</si>
  <si>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</si>
  <si>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</si>
  <si>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</si>
  <si>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</si>
  <si>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</si>
  <si>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</si>
  <si>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</si>
  <si>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</si>
  <si>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</si>
  <si>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</si>
  <si>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</si>
  <si>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</si>
  <si>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</si>
  <si>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</si>
  <si>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</si>
  <si>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</si>
  <si>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</si>
  <si>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</si>
  <si>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</si>
  <si>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</si>
  <si>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</si>
  <si>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</si>
  <si>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</si>
  <si>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</si>
  <si>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</si>
  <si>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</si>
  <si>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</si>
  <si>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</si>
  <si>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</si>
  <si>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</si>
  <si>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</si>
  <si>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</si>
  <si>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</si>
  <si>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</si>
  <si>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</si>
  <si>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</si>
  <si>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</si>
  <si>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</si>
  <si>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</si>
  <si>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</si>
  <si>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</si>
  <si>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</si>
  <si>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</si>
  <si>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</si>
  <si>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</si>
  <si>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</si>
  <si>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</si>
  <si>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</si>
  <si>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</si>
  <si>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</si>
  <si>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</si>
  <si>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</si>
  <si>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</si>
  <si>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</si>
  <si>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</si>
  <si>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</si>
  <si>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</si>
  <si>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</si>
  <si>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</si>
  <si>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</si>
  <si>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</si>
  <si>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</si>
  <si>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</si>
  <si>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</si>
  <si>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</si>
  <si>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</si>
  <si>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</si>
  <si>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</si>
  <si>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</si>
  <si>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</si>
  <si>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</si>
  <si>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</si>
  <si>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</si>
  <si>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</si>
  <si>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</si>
  <si>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</si>
  <si>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</si>
  <si>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</si>
  <si>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</si>
  <si>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</si>
  <si>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</si>
  <si>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</si>
  <si>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</si>
  <si>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</si>
  <si>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</si>
  <si>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</si>
  <si>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</si>
  <si>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</si>
  <si>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</si>
  <si>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</si>
  <si>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</si>
  <si>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</si>
  <si>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</si>
  <si>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</si>
  <si>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</si>
  <si>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</si>
  <si>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</si>
  <si>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</si>
  <si>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</si>
  <si>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</si>
  <si>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</si>
  <si>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</si>
  <si>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</si>
  <si>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</si>
  <si>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</si>
  <si>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</si>
  <si>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</si>
  <si>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</si>
  <si>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</si>
  <si>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</si>
  <si>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</si>
  <si>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</si>
  <si>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</si>
  <si>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</si>
  <si>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</si>
  <si>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</si>
  <si>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</si>
  <si>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</si>
  <si>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</si>
  <si>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</si>
  <si>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</si>
  <si>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</si>
  <si>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</si>
  <si>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</si>
  <si>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</si>
  <si>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</si>
  <si>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</si>
  <si>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</si>
  <si>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</si>
  <si>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</si>
  <si>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</si>
  <si>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</si>
  <si>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</si>
  <si>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</si>
  <si>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</si>
  <si>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</si>
  <si>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</si>
  <si>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</si>
  <si>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</si>
  <si>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</si>
  <si>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</si>
  <si>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</si>
  <si>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</si>
  <si>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</si>
  <si>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</si>
  <si>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</si>
  <si>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</si>
  <si>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</si>
  <si>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</si>
  <si>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</si>
  <si>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</si>
  <si>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</si>
  <si>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</si>
  <si>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</si>
  <si>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</si>
  <si>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</si>
  <si>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</si>
  <si>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</si>
  <si>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</si>
  <si>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</si>
  <si>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</si>
  <si>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</si>
  <si>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</si>
  <si>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</si>
  <si>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</si>
  <si>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</si>
  <si>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</si>
  <si>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</si>
  <si>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</si>
  <si>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</si>
  <si>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</si>
  <si>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</si>
  <si>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</si>
  <si>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</si>
  <si>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</si>
  <si>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</si>
  <si>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</si>
  <si>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</si>
  <si>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</si>
  <si>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</si>
  <si>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</si>
  <si>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</si>
  <si>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</si>
  <si>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</si>
  <si>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</si>
  <si>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</si>
  <si>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</si>
  <si>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</si>
  <si>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</si>
  <si>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</si>
  <si>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</si>
  <si>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</si>
  <si>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</si>
  <si>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</si>
  <si>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</si>
  <si>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</si>
  <si>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</si>
  <si>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</si>
  <si>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</si>
  <si>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</si>
  <si>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</si>
  <si>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</si>
  <si>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</si>
  <si>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</si>
  <si>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</si>
  <si>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</si>
  <si>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</si>
  <si>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</si>
  <si>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</si>
  <si>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</si>
  <si>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</si>
  <si>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</si>
  <si>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</si>
  <si>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</si>
  <si>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</si>
  <si>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</si>
  <si>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</si>
  <si>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</si>
  <si>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</si>
  <si>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</si>
  <si>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</si>
  <si>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</si>
  <si>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</si>
  <si>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</si>
  <si>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</si>
  <si>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</si>
  <si>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</si>
  <si>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</si>
  <si>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</si>
  <si>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</si>
  <si>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</si>
  <si>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</si>
  <si>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</si>
  <si>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</si>
  <si>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</si>
  <si>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</si>
  <si>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</si>
  <si>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</si>
  <si>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</si>
  <si>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</si>
  <si>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</si>
  <si>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</si>
  <si>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</si>
  <si>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</si>
  <si>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</si>
  <si>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</si>
  <si>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</si>
  <si>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</si>
  <si>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</si>
  <si>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</si>
  <si>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</si>
  <si>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</si>
  <si>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</si>
  <si>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</si>
  <si>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</si>
  <si>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</si>
  <si>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</si>
  <si>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</si>
  <si>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</si>
  <si>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</si>
  <si>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</si>
  <si>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</si>
  <si>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</si>
  <si>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</si>
  <si>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</si>
  <si>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</si>
  <si>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</si>
  <si>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</si>
  <si>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</si>
  <si>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</si>
  <si>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</si>
  <si>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</si>
  <si>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</si>
  <si>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</si>
  <si>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</si>
  <si>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</si>
  <si>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</si>
  <si>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</si>
  <si>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</si>
  <si>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</si>
  <si>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</si>
  <si>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</si>
  <si>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</si>
  <si>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</si>
  <si>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</si>
  <si>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</si>
  <si>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</si>
  <si>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</si>
  <si>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</si>
  <si>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</si>
  <si>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</si>
  <si>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</si>
  <si>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</si>
  <si>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</si>
  <si>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</si>
  <si>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</si>
  <si>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</si>
  <si>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</si>
  <si>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</si>
  <si>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</si>
  <si>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</si>
  <si>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</si>
  <si>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</si>
  <si>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</si>
  <si>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</si>
  <si>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</si>
  <si>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</si>
  <si>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</si>
  <si>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</si>
  <si>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</si>
  <si>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</si>
  <si>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</si>
  <si>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</si>
  <si>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</si>
  <si>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</si>
  <si>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</si>
  <si>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</si>
  <si>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</si>
  <si>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</si>
  <si>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</si>
  <si>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</si>
  <si>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</si>
  <si>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</si>
  <si>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</si>
  <si>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</si>
  <si>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</si>
  <si>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</si>
  <si>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</si>
  <si>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</si>
  <si>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</si>
  <si>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</si>
  <si>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</si>
  <si>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</si>
  <si>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</si>
  <si>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</si>
  <si>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</si>
  <si>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</si>
  <si>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</si>
  <si>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</si>
  <si>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</si>
  <si>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</si>
  <si>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</si>
  <si>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</si>
  <si>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</si>
  <si>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</si>
  <si>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</si>
  <si>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</si>
  <si>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</si>
  <si>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</si>
  <si>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</si>
  <si>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</si>
  <si>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</si>
  <si>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</si>
  <si>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</si>
  <si>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</si>
  <si>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</si>
  <si>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</si>
  <si>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</si>
  <si>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</si>
  <si>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</si>
  <si>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</si>
  <si>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</si>
  <si>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</si>
  <si>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</si>
  <si>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</si>
  <si>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</si>
  <si>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</si>
  <si>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</si>
  <si>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</si>
  <si>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</si>
  <si>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</si>
  <si>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</si>
  <si>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</si>
  <si>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</si>
  <si>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</si>
  <si>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</si>
  <si>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</si>
  <si>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</si>
  <si>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</si>
  <si>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</si>
  <si>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</si>
  <si>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</si>
  <si>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</si>
  <si>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</si>
  <si>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</si>
  <si>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</si>
  <si>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</si>
  <si>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</si>
  <si>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</si>
  <si>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</si>
  <si>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</si>
  <si>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</si>
  <si>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</si>
  <si>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</si>
  <si>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</si>
  <si>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</si>
  <si>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</si>
  <si>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</si>
  <si>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</si>
  <si>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</si>
  <si>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</si>
  <si>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</si>
  <si>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</si>
  <si>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</si>
  <si>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</si>
  <si>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</si>
  <si>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</si>
  <si>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</si>
  <si>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</si>
  <si>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</si>
  <si>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</si>
  <si>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</si>
  <si>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</si>
  <si>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</si>
  <si>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</si>
  <si>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</si>
  <si>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</si>
  <si>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</si>
  <si>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</si>
  <si>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</si>
  <si>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</si>
  <si>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</si>
  <si>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</si>
  <si>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</si>
  <si>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</si>
  <si>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</si>
  <si>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</si>
  <si>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</si>
  <si>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</si>
  <si>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</si>
  <si>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</si>
  <si>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</si>
  <si>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</si>
  <si>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</si>
  <si>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</si>
  <si>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</si>
  <si>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</si>
  <si>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</si>
  <si>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</si>
  <si>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</si>
  <si>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</si>
  <si>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</si>
  <si>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</si>
  <si>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</si>
  <si>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</si>
  <si>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</si>
  <si>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</si>
  <si>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</si>
  <si>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</si>
  <si>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</si>
  <si>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</si>
  <si>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</si>
  <si>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</si>
  <si>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</si>
  <si>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</si>
  <si>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</si>
  <si>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</si>
  <si>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</si>
  <si>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</si>
  <si>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</si>
  <si>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</si>
  <si>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</si>
  <si>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</si>
  <si>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</si>
  <si>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</si>
  <si>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</si>
  <si>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</si>
  <si>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</si>
  <si>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</si>
  <si>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</si>
  <si>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</si>
  <si>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</si>
  <si>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</si>
  <si>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</si>
  <si>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</si>
  <si>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</si>
  <si>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</si>
  <si>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</si>
  <si>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</si>
  <si>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</si>
  <si>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</si>
  <si>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</si>
  <si>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</si>
  <si>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</si>
  <si>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</si>
  <si>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</si>
  <si>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</si>
  <si>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</si>
  <si>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</si>
  <si>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</si>
  <si>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</si>
  <si>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</si>
  <si>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</si>
  <si>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</si>
  <si>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</si>
  <si>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</si>
  <si>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</si>
  <si>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</si>
  <si>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</si>
  <si>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</si>
  <si>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</si>
  <si>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</si>
  <si>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</si>
  <si>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</si>
  <si>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</si>
  <si>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</si>
  <si>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</si>
  <si>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</si>
  <si>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</si>
  <si>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</si>
  <si>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</si>
  <si>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</si>
  <si>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</si>
  <si>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</si>
  <si>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</si>
  <si>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</si>
  <si>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</si>
  <si>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</si>
  <si>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</si>
  <si>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</si>
  <si>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</si>
  <si>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</si>
  <si>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</si>
  <si>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</si>
  <si>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</si>
  <si>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</si>
  <si>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</si>
  <si>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</si>
  <si>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</si>
  <si>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</si>
  <si>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</si>
  <si>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</si>
  <si>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</si>
  <si>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</si>
  <si>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</si>
  <si>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</si>
  <si>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</si>
  <si>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</si>
  <si>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</si>
  <si>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</si>
  <si>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</si>
  <si>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</si>
  <si>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</si>
  <si>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</si>
  <si>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</si>
  <si>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</si>
  <si>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</si>
  <si>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</si>
  <si>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</si>
  <si>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</si>
  <si>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</si>
  <si>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</si>
  <si>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</si>
  <si>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</si>
  <si>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</si>
  <si>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</si>
  <si>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</si>
  <si>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</si>
  <si>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</si>
  <si>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</si>
  <si>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</si>
  <si>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</si>
  <si>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</si>
  <si>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</si>
  <si>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</si>
  <si>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</si>
  <si>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</si>
  <si>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</si>
  <si>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</si>
  <si>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</si>
  <si>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</si>
  <si>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</si>
  <si>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</si>
  <si>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</si>
  <si>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</si>
  <si>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</si>
  <si>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</si>
  <si>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</si>
  <si>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</si>
  <si>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</si>
  <si>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</si>
  <si>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</si>
  <si>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</si>
  <si>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</si>
  <si>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</si>
  <si>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</si>
  <si>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</si>
  <si>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</si>
  <si>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</si>
  <si>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</si>
  <si>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</si>
  <si>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</si>
  <si>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</si>
  <si>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</si>
  <si>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</si>
  <si>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</si>
  <si>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</si>
  <si>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</si>
  <si>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</si>
  <si>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</si>
  <si>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</si>
  <si>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</si>
  <si>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</si>
  <si>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</si>
  <si>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</si>
  <si>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</si>
  <si>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</si>
  <si>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</si>
  <si>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</si>
  <si>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</si>
  <si>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</si>
  <si>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</si>
  <si>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</si>
  <si>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</si>
  <si>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</si>
  <si>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</si>
  <si>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</si>
  <si>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</si>
  <si>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</si>
  <si>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</si>
  <si>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</si>
  <si>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</si>
  <si>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</si>
  <si>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</si>
  <si>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</si>
  <si>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</si>
  <si>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</si>
  <si>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</si>
  <si>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</si>
  <si>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</si>
  <si>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</si>
  <si>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</si>
  <si>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</si>
  <si>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</si>
  <si>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</si>
  <si>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</si>
  <si>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</si>
  <si>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</si>
  <si>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</si>
  <si>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</si>
  <si>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</si>
  <si>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</si>
  <si>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</si>
  <si>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</si>
  <si>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</si>
  <si>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</si>
  <si>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</si>
  <si>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</si>
  <si>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</si>
  <si>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</si>
  <si>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</si>
  <si>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</si>
  <si>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</si>
  <si>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</si>
  <si>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</si>
  <si>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</si>
  <si>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</si>
  <si>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</si>
  <si>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</si>
  <si>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</si>
  <si>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</si>
  <si>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</si>
  <si>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</si>
  <si>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</si>
  <si>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</si>
  <si>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</si>
  <si>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</si>
  <si>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</si>
  <si>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</si>
  <si>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</si>
  <si>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</si>
  <si>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</si>
  <si>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</si>
  <si>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</si>
  <si>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</si>
  <si>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</si>
  <si>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</si>
  <si>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</si>
  <si>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</si>
  <si>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</si>
  <si>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</si>
  <si>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</si>
  <si>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</si>
  <si>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</si>
  <si>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</si>
  <si>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</si>
  <si>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</si>
  <si>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</si>
  <si>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</si>
  <si>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</si>
  <si>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</si>
  <si>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</si>
  <si>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</si>
  <si>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</si>
  <si>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</si>
  <si>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</si>
  <si>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</si>
  <si>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</si>
  <si>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</si>
  <si>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</si>
  <si>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</si>
  <si>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</si>
  <si>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</si>
  <si>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</si>
  <si>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</si>
  <si>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</si>
  <si>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</si>
  <si>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</si>
  <si>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</si>
  <si>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</si>
  <si>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</si>
  <si>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</si>
  <si>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</si>
  <si>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</si>
  <si>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</si>
  <si>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</si>
  <si>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</si>
  <si>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</si>
  <si>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</si>
  <si>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</si>
  <si>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</si>
  <si>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</si>
  <si>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</si>
  <si>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</si>
  <si>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</si>
  <si>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</si>
  <si>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</si>
  <si>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</si>
  <si>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</si>
  <si>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</si>
  <si>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</si>
  <si>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</si>
  <si>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</si>
  <si>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</si>
  <si>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</si>
  <si>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</si>
  <si>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</si>
  <si>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</si>
  <si>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</si>
  <si>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</si>
  <si>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</si>
  <si>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</si>
  <si>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</si>
  <si>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</si>
  <si>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</si>
  <si>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</si>
  <si>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</si>
  <si>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</si>
  <si>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</si>
  <si>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</si>
  <si>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</si>
  <si>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</si>
  <si>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</si>
  <si>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</si>
  <si>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</si>
  <si>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</si>
  <si>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</si>
  <si>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</si>
  <si>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</si>
  <si>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</si>
  <si>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</si>
  <si>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</si>
  <si>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</si>
  <si>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</si>
  <si>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</si>
  <si>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</si>
  <si>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</si>
  <si>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</si>
  <si>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</si>
  <si>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</si>
  <si>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</si>
  <si>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</si>
  <si>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</si>
  <si>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</si>
  <si>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</si>
  <si>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</si>
  <si>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</si>
  <si>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</si>
  <si>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</si>
  <si>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</si>
  <si>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</si>
  <si>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</si>
  <si>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</si>
  <si>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</si>
  <si>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</si>
  <si>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</si>
  <si>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</si>
  <si>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</si>
  <si>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</si>
  <si>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</si>
  <si>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</si>
  <si>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</si>
  <si>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</si>
  <si>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</si>
  <si>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</si>
  <si>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</si>
  <si>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</si>
  <si>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</si>
  <si>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</si>
  <si>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</si>
  <si>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</si>
  <si>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</si>
  <si>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</si>
  <si>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</si>
  <si>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</si>
  <si>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</si>
  <si>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</si>
  <si>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</si>
  <si>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</si>
  <si>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</si>
  <si>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</si>
  <si>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</si>
  <si>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</si>
  <si>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</si>
  <si>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</si>
  <si>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</si>
  <si>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</si>
  <si>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</si>
  <si>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</si>
  <si>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</si>
  <si>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</si>
  <si>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</si>
  <si>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</si>
  <si>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</si>
  <si>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</si>
  <si>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</si>
  <si>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</si>
  <si>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</si>
  <si>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</si>
  <si>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</si>
  <si>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</si>
  <si>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</si>
  <si>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</si>
  <si>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</si>
  <si>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</si>
  <si>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</si>
  <si>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</si>
  <si>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</si>
  <si>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</si>
  <si>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</si>
  <si>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</si>
  <si>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</si>
  <si>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</si>
  <si>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</si>
  <si>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</si>
  <si>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</si>
  <si>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</si>
  <si>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</si>
  <si>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</si>
  <si>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</si>
  <si>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</si>
  <si>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</si>
  <si>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</si>
  <si>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</si>
  <si>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</si>
  <si>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</si>
  <si>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</si>
  <si>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</si>
  <si>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</si>
  <si>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</si>
  <si>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</si>
  <si>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</si>
  <si>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</si>
  <si>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</si>
  <si>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</si>
  <si>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</si>
  <si>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</si>
  <si>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</si>
  <si>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</si>
  <si>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</si>
  <si>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</si>
  <si>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</si>
  <si>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</si>
  <si>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</si>
  <si>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</si>
  <si>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</si>
  <si>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</si>
  <si>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</si>
  <si>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</si>
  <si>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</si>
  <si>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</si>
  <si>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</si>
  <si>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</si>
  <si>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</si>
  <si>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</si>
  <si>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</si>
  <si>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</si>
  <si>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</si>
  <si>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</si>
  <si>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</si>
  <si>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</si>
  <si>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</si>
  <si>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</si>
  <si>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</si>
  <si>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</si>
  <si>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</si>
  <si>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</si>
  <si>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</si>
  <si>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</si>
  <si>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</si>
  <si>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</si>
  <si>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</si>
  <si>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</si>
  <si>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</si>
  <si>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</si>
  <si>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</si>
  <si>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</si>
  <si>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</si>
  <si>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</si>
  <si>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</si>
  <si>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</si>
  <si>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</si>
  <si>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</si>
  <si>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</si>
  <si>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</si>
  <si>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</si>
  <si>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</si>
  <si>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</si>
  <si>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</si>
  <si>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</si>
  <si>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</si>
  <si>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</si>
  <si>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</si>
  <si>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</si>
  <si>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</si>
  <si>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</si>
  <si>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</si>
  <si>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</si>
  <si>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</si>
  <si>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</si>
  <si>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</si>
  <si>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</si>
  <si>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</si>
  <si>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</si>
  <si>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</si>
  <si>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</si>
  <si>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</si>
  <si>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</si>
  <si>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</si>
  <si>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</si>
  <si>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</si>
  <si>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</si>
  <si>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</si>
  <si>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</si>
  <si>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</si>
  <si>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</si>
  <si>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</si>
  <si>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</si>
  <si>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</si>
  <si>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</si>
  <si>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</si>
  <si>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</si>
  <si>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</si>
  <si>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</si>
  <si>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</si>
  <si>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</si>
  <si>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</si>
  <si>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</si>
  <si>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</si>
  <si>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</si>
  <si>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</si>
  <si>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</si>
  <si>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</si>
  <si>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</si>
  <si>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</si>
  <si>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</si>
  <si>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</si>
  <si>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</si>
  <si>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</si>
  <si>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</si>
  <si>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</si>
  <si>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</si>
  <si>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</si>
  <si>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</si>
  <si>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</si>
  <si>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</si>
  <si>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</si>
  <si>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</si>
  <si>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</si>
  <si>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</si>
  <si>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</si>
  <si>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</si>
  <si>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</si>
  <si>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</si>
  <si>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</si>
  <si>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</si>
  <si>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</si>
  <si>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</si>
  <si>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</si>
  <si>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</si>
  <si>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</si>
  <si>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</si>
  <si>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</si>
  <si>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</si>
  <si>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</si>
  <si>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</si>
  <si>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</si>
  <si>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</si>
  <si>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</si>
  <si>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</si>
  <si>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</si>
  <si>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</si>
  <si>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</si>
  <si>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</si>
  <si>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</si>
  <si>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</si>
  <si>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</si>
  <si>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</si>
  <si>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</si>
  <si>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</si>
  <si>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</si>
  <si>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</si>
  <si>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</si>
  <si>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</si>
  <si>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</si>
  <si>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</si>
  <si>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</si>
  <si>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</si>
  <si>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</si>
  <si>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</si>
  <si>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</si>
  <si>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</si>
  <si>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</si>
  <si>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</si>
  <si>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</si>
  <si>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</si>
  <si>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</si>
  <si>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</si>
  <si>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</si>
  <si>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</si>
  <si>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</si>
  <si>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</si>
  <si>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</si>
  <si>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</si>
  <si>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</si>
  <si>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</si>
  <si>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</si>
  <si>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</si>
  <si>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</si>
  <si>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</si>
  <si>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</si>
  <si>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</si>
  <si>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</si>
  <si>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</si>
  <si>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</si>
  <si>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</si>
  <si>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</si>
  <si>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</si>
  <si>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</si>
  <si>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</si>
  <si>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</si>
  <si>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</si>
  <si>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</si>
  <si>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</si>
  <si>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</si>
  <si>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</si>
  <si>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</si>
  <si>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</si>
  <si>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</si>
  <si>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</si>
  <si>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</si>
  <si>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</si>
  <si>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</si>
  <si>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</si>
  <si>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</si>
  <si>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</si>
  <si>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</si>
  <si>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</si>
  <si>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</si>
  <si>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</si>
  <si>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</si>
  <si>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</si>
  <si>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</si>
  <si>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</si>
  <si>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</si>
  <si>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</si>
  <si>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</si>
  <si>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</si>
  <si>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</si>
  <si>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</si>
  <si>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</si>
  <si>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</si>
  <si>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</si>
  <si>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</si>
  <si>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</si>
  <si>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</si>
  <si>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</si>
  <si>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</si>
  <si>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</si>
  <si>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</si>
  <si>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</si>
  <si>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</si>
  <si>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</si>
  <si>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</si>
  <si>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</si>
  <si>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</si>
  <si>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</si>
  <si>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</si>
  <si>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</si>
  <si>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</si>
  <si>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</si>
  <si>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</si>
  <si>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</si>
  <si>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</si>
  <si>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</si>
  <si>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</si>
  <si>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</si>
  <si>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</si>
  <si>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</si>
  <si>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</si>
  <si>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</si>
  <si>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</si>
  <si>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</si>
  <si>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</si>
  <si>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</si>
  <si>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</si>
  <si>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</si>
  <si>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</si>
  <si>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</si>
  <si>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</si>
  <si>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</si>
  <si>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</si>
  <si>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</si>
  <si>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</si>
  <si>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</si>
  <si>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</si>
  <si>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</si>
  <si>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</si>
  <si>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</si>
  <si>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</si>
  <si>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</si>
  <si>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</si>
  <si>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</si>
  <si>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</si>
  <si>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</si>
  <si>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</si>
  <si>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</si>
  <si>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</si>
  <si>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</si>
  <si>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</si>
  <si>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</si>
  <si>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</si>
  <si>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</si>
  <si>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</si>
  <si>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</si>
  <si>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</si>
  <si>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</si>
  <si>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</si>
  <si>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</si>
  <si>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</si>
  <si>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</si>
  <si>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</si>
  <si>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</si>
  <si>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</si>
  <si>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</si>
  <si>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</si>
  <si>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</si>
  <si>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</si>
  <si>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</si>
  <si>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</si>
  <si>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</si>
  <si>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</si>
  <si>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</si>
  <si>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</si>
  <si>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</si>
  <si>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</si>
  <si>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</si>
  <si>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</si>
  <si>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</si>
  <si>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</si>
  <si>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</si>
  <si>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</si>
  <si>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</si>
  <si>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</si>
  <si>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</si>
  <si>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</si>
  <si>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</si>
  <si>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</si>
  <si>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</si>
  <si>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</si>
  <si>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</si>
  <si>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</si>
  <si>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</si>
  <si>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</si>
  <si>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</si>
  <si>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</si>
  <si>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</si>
  <si>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</si>
  <si>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</si>
  <si>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</si>
  <si>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</si>
  <si>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</si>
  <si>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</si>
  <si>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</si>
  <si>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</si>
  <si>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</si>
  <si>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</si>
  <si>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</si>
  <si>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</si>
  <si>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</si>
  <si>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</si>
  <si>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</si>
  <si>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</si>
  <si>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</si>
  <si>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</si>
  <si>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</si>
  <si>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</si>
  <si>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</si>
  <si>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</si>
  <si>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</si>
  <si>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</si>
  <si>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</si>
  <si>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</si>
  <si>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</si>
  <si>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</si>
  <si>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</si>
  <si>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</si>
  <si>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</si>
  <si>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</si>
  <si>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</si>
  <si>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</si>
  <si>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</si>
  <si>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</si>
  <si>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</si>
  <si>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</si>
  <si>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</si>
  <si>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</si>
  <si>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</si>
  <si>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</si>
  <si>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</si>
  <si>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</si>
  <si>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</si>
  <si>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</si>
  <si>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</si>
  <si>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</si>
  <si>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</si>
  <si>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</si>
  <si>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</si>
  <si>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</si>
  <si>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</si>
  <si>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</si>
  <si>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</si>
  <si>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</si>
  <si>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</si>
  <si>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</si>
  <si>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</si>
  <si>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</si>
  <si>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</si>
  <si>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</si>
  <si>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</si>
  <si>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</si>
  <si>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</si>
  <si>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</si>
  <si>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</si>
  <si>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</si>
  <si>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</si>
  <si>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</si>
  <si>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</si>
  <si>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</si>
  <si>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</si>
  <si>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</si>
  <si>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</si>
  <si>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</si>
  <si>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</si>
  <si>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</si>
  <si>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</si>
  <si>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</si>
  <si>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</si>
  <si>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</si>
  <si>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</si>
  <si>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</si>
  <si>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</si>
  <si>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</si>
  <si>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</si>
  <si>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</si>
  <si>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</si>
  <si>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</si>
  <si>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</si>
  <si>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</si>
  <si>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</si>
  <si>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</si>
  <si>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</si>
  <si>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</si>
  <si>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</si>
  <si>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</si>
  <si>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</si>
  <si>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</si>
  <si>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</si>
  <si>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</si>
  <si>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</si>
  <si>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</si>
  <si>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</si>
  <si>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</si>
  <si>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</si>
  <si>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</si>
  <si>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</si>
  <si>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</si>
  <si>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</si>
  <si>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</si>
  <si>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</si>
  <si>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</si>
  <si>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</si>
  <si>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</si>
  <si>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</si>
  <si>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</si>
  <si>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</si>
  <si>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</si>
  <si>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</si>
  <si>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</si>
  <si>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</si>
  <si>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</si>
  <si>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</si>
  <si>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</si>
  <si>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</si>
  <si>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</si>
  <si>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</si>
  <si>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</si>
  <si>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</si>
  <si>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</si>
  <si>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</si>
  <si>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</si>
  <si>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</si>
  <si>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</si>
  <si>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</si>
  <si>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</si>
  <si>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</si>
  <si>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</si>
  <si>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</si>
  <si>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</si>
  <si>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</si>
  <si>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</si>
  <si>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</si>
  <si>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</si>
  <si>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</si>
  <si>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</si>
  <si>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</si>
  <si>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</si>
  <si>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</si>
  <si>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</si>
  <si>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</si>
  <si>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</si>
  <si>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</si>
  <si>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</si>
  <si>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</si>
  <si>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</si>
  <si>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</si>
  <si>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</si>
  <si>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</si>
  <si>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</si>
  <si>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</si>
  <si>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</si>
  <si>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</si>
  <si>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</si>
  <si>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</si>
  <si>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</si>
  <si>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</si>
  <si>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</si>
  <si>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</si>
  <si>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</si>
  <si>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</si>
  <si>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</si>
  <si>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</si>
  <si>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</si>
  <si>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</si>
  <si>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</si>
  <si>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</si>
  <si>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</si>
  <si>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</si>
  <si>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</si>
  <si>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</si>
  <si>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</si>
  <si>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</si>
  <si>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</si>
  <si>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</si>
  <si>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</si>
  <si>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</si>
  <si>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</si>
  <si>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</si>
  <si>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</si>
  <si>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</si>
  <si>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</si>
  <si>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</si>
  <si>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</si>
  <si>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</si>
  <si>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</si>
  <si>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</si>
  <si>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</si>
  <si>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</si>
  <si>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</si>
  <si>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</si>
  <si>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</si>
  <si>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</si>
  <si>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</si>
  <si>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</si>
  <si>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</si>
  <si>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</si>
  <si>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</si>
  <si>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</si>
  <si>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</si>
  <si>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</si>
  <si>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</si>
  <si>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</si>
  <si>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</si>
  <si>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</si>
  <si>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</si>
  <si>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</si>
  <si>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</si>
  <si>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</si>
  <si>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</si>
  <si>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</si>
  <si>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</si>
  <si>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</si>
  <si>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</si>
  <si>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</si>
  <si>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</si>
  <si>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</si>
  <si>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</si>
  <si>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</si>
  <si>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</si>
  <si>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</si>
  <si>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</si>
  <si>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</si>
  <si>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</si>
  <si>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</si>
  <si>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</si>
  <si>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</si>
  <si>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</si>
  <si>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</si>
  <si>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</si>
  <si>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</si>
  <si>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</si>
  <si>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</si>
  <si>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</si>
  <si>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</si>
  <si>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</si>
  <si>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</si>
  <si>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</si>
  <si>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</si>
  <si>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</si>
  <si>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</si>
  <si>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</si>
  <si>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</si>
  <si>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</si>
  <si>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</si>
  <si>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</si>
  <si>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</si>
  <si>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</si>
  <si>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</si>
  <si>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</si>
  <si>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</si>
  <si>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</si>
  <si>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</si>
  <si>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</si>
  <si>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</si>
  <si>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</si>
  <si>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</si>
  <si>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</si>
  <si>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</si>
  <si>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</si>
  <si>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</si>
  <si>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</si>
  <si>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</si>
  <si>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</si>
  <si>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</si>
  <si>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</si>
  <si>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</si>
  <si>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</si>
  <si>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</si>
  <si>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</si>
  <si>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</si>
  <si>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</si>
  <si>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</si>
  <si>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</si>
  <si>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</si>
  <si>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</si>
  <si>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</si>
  <si>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</si>
  <si>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</si>
  <si>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</si>
  <si>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</si>
  <si>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</si>
  <si>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</si>
  <si>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</si>
  <si>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</si>
  <si>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</si>
  <si>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</si>
  <si>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</si>
  <si>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</si>
  <si>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</si>
  <si>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</si>
  <si>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</si>
  <si>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</si>
  <si>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</si>
  <si>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</si>
  <si>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</si>
  <si>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</si>
  <si>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</si>
  <si>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</si>
  <si>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</si>
  <si>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</si>
  <si>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</si>
  <si>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</si>
  <si>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</si>
  <si>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</si>
  <si>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</si>
  <si>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</si>
  <si>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</si>
  <si>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</si>
  <si>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</si>
  <si>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</si>
  <si>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</si>
  <si>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</si>
  <si>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</si>
  <si>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</si>
  <si>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</si>
  <si>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</si>
  <si>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</si>
  <si>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</si>
  <si>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</si>
  <si>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</si>
  <si>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</si>
  <si>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</si>
  <si>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</si>
  <si>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</si>
  <si>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</si>
  <si>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</si>
  <si>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</si>
  <si>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</si>
  <si>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</si>
  <si>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</si>
  <si>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</si>
  <si>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</si>
  <si>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</si>
  <si>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</si>
  <si>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</si>
  <si>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</si>
  <si>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</si>
  <si>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</si>
  <si>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</si>
  <si>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</si>
  <si>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</si>
  <si>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</si>
  <si>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</si>
  <si>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</si>
  <si>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</si>
  <si>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</si>
  <si>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</si>
  <si>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</si>
  <si>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</si>
  <si>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</si>
  <si>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</si>
  <si>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</si>
  <si>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</si>
  <si>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</si>
  <si>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</si>
  <si>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</si>
  <si>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</si>
  <si>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</si>
  <si>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</si>
  <si>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</si>
  <si>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</si>
  <si>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</si>
  <si>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</si>
  <si>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</si>
  <si>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</si>
  <si>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</si>
  <si>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</si>
  <si>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</si>
  <si>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</si>
  <si>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</si>
  <si>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</si>
  <si>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</si>
  <si>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</si>
  <si>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</si>
  <si>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</si>
  <si>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</si>
  <si>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</si>
  <si>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</si>
  <si>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</si>
  <si>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</si>
  <si>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</si>
  <si>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</si>
  <si>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</si>
  <si>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</si>
  <si>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</si>
  <si>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</si>
  <si>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</si>
  <si>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</si>
  <si>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</si>
  <si>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</si>
  <si>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</si>
  <si>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</si>
  <si>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</si>
  <si>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</si>
  <si>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</si>
  <si>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</si>
  <si>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</si>
  <si>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</si>
  <si>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</si>
  <si>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</si>
  <si>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</si>
  <si>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</si>
  <si>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</si>
  <si>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</si>
  <si>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</si>
  <si>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</si>
  <si>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</si>
  <si>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</si>
  <si>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</si>
  <si>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</si>
  <si>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</si>
  <si>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</si>
  <si>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</si>
  <si>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</si>
  <si>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</si>
  <si>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</si>
  <si>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</si>
  <si>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</si>
  <si>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</si>
  <si>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</si>
  <si>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</si>
  <si>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</si>
  <si>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</si>
  <si>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</si>
  <si>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</si>
  <si>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</si>
  <si>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</si>
  <si>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</si>
  <si>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</si>
  <si>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</si>
  <si>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</si>
  <si>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</si>
  <si>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</si>
  <si>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</si>
  <si>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</si>
  <si>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</si>
  <si>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</si>
  <si>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</si>
  <si>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</si>
  <si>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</si>
  <si>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</si>
  <si>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</si>
  <si>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</si>
  <si>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</si>
  <si>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</si>
  <si>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</si>
  <si>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</si>
  <si>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</si>
  <si>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</si>
  <si>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</si>
  <si>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</si>
  <si>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</si>
  <si>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</si>
  <si>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</si>
  <si>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</si>
  <si>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</si>
  <si>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</si>
  <si>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</si>
  <si>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</si>
  <si>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</si>
  <si>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</si>
  <si>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</si>
  <si>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</si>
  <si>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</si>
  <si>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</si>
  <si>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</si>
  <si>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</si>
  <si>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</si>
  <si>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</si>
  <si>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</si>
  <si>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</si>
  <si>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</si>
  <si>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</si>
  <si>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</si>
  <si>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</si>
  <si>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</si>
  <si>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</si>
  <si>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</si>
  <si>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</si>
  <si>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</si>
  <si>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</si>
  <si>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</si>
  <si>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</si>
  <si>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</si>
  <si>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</si>
  <si>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</si>
  <si>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</si>
  <si>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</si>
  <si>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</si>
  <si>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</si>
  <si>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</si>
  <si>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</si>
  <si>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</si>
  <si>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</si>
  <si>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</si>
  <si>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</si>
  <si>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</si>
  <si>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</si>
  <si>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</si>
  <si>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</si>
  <si>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</si>
  <si>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</si>
  <si>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</si>
  <si>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</si>
  <si>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</si>
  <si>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</si>
  <si>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</si>
  <si>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</si>
  <si>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</si>
  <si>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</si>
  <si>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</si>
  <si>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</si>
  <si>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</si>
  <si>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</si>
  <si>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</si>
  <si>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</si>
  <si>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</si>
  <si>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</si>
  <si>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</si>
  <si>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</si>
  <si>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</si>
  <si>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</si>
  <si>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</si>
  <si>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</si>
  <si>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</si>
  <si>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</si>
  <si>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</si>
  <si>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</si>
  <si>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</si>
  <si>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</si>
  <si>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</si>
  <si>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</si>
  <si>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</si>
  <si>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</si>
  <si>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</si>
  <si>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</si>
  <si>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</si>
  <si>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</si>
  <si>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</si>
  <si>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</si>
  <si>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</si>
  <si>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</si>
  <si>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</si>
  <si>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</si>
  <si>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</si>
  <si>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</si>
  <si>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</si>
  <si>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</si>
  <si>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</si>
  <si>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</si>
  <si>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</si>
  <si>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</si>
  <si>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</si>
  <si>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</si>
  <si>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</si>
  <si>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</si>
  <si>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</si>
  <si>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</si>
  <si>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</si>
  <si>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</si>
  <si>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</si>
  <si>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</si>
  <si>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</si>
  <si>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</si>
  <si>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</si>
  <si>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</si>
  <si>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</si>
  <si>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</si>
  <si>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</si>
  <si>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</si>
  <si>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</si>
  <si>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</si>
  <si>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</si>
  <si>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</si>
  <si>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</si>
  <si>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</si>
  <si>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</si>
  <si>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</si>
  <si>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</si>
  <si>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</si>
  <si>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</si>
  <si>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</si>
  <si>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</si>
  <si>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</si>
  <si>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</si>
  <si>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</si>
  <si>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</si>
  <si>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</si>
  <si>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</si>
  <si>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</si>
  <si>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</si>
  <si>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</si>
  <si>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</si>
  <si>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</si>
  <si>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</si>
  <si>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</si>
  <si>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</si>
  <si>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</si>
  <si>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</si>
  <si>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</si>
  <si>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</si>
  <si>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</si>
  <si>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</si>
  <si>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</si>
  <si>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</si>
  <si>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</si>
  <si>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</si>
  <si>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</si>
  <si>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</si>
  <si>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</si>
  <si>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</si>
  <si>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</si>
  <si>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</si>
  <si>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</si>
  <si>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</si>
  <si>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</si>
  <si>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</si>
  <si>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</si>
  <si>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</si>
  <si>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</si>
  <si>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</si>
  <si>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</si>
  <si>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</si>
  <si>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</si>
  <si>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</si>
  <si>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</si>
  <si>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</si>
  <si>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</si>
  <si>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</si>
  <si>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</si>
  <si>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</si>
  <si>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</si>
  <si>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</si>
  <si>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</si>
  <si>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</si>
  <si>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</si>
  <si>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</si>
  <si>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</si>
  <si>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</si>
  <si>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</si>
  <si>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</si>
  <si>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</si>
  <si>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</si>
  <si>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</si>
  <si>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</si>
  <si>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</si>
  <si>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</si>
  <si>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</si>
  <si>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</si>
  <si>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</si>
  <si>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</si>
  <si>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</si>
  <si>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</si>
  <si>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</si>
  <si>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</si>
  <si>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</si>
  <si>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</si>
  <si>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</si>
  <si>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</si>
  <si>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</si>
  <si>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</si>
  <si>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</si>
  <si>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</si>
  <si>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</si>
  <si>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</si>
  <si>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</si>
  <si>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</si>
  <si>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</si>
  <si>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</si>
  <si>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</si>
  <si>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</si>
  <si>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</si>
  <si>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</si>
  <si>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</si>
  <si>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</si>
  <si>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</si>
  <si>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</si>
  <si>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</si>
  <si>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</si>
  <si>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</si>
  <si>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</si>
  <si>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</si>
  <si>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</si>
  <si>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</si>
  <si>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</si>
  <si>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</si>
  <si>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</si>
  <si>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</si>
  <si>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</si>
  <si>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</si>
  <si>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</si>
  <si>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</si>
  <si>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</si>
  <si>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</si>
  <si>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</si>
  <si>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</si>
  <si>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</si>
  <si>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</si>
  <si>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</si>
  <si>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</si>
  <si>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</si>
  <si>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</si>
  <si>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</si>
  <si>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</si>
  <si>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</si>
  <si>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</si>
  <si>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</si>
  <si>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</si>
  <si>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</si>
  <si>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</si>
  <si>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</si>
  <si>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</si>
  <si>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</si>
  <si>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</si>
  <si>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</si>
  <si>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</si>
  <si>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</si>
  <si>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</si>
  <si>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</si>
  <si>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</si>
  <si>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</si>
  <si>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</si>
  <si>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</si>
  <si>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</si>
  <si>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</si>
  <si>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</si>
  <si>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</si>
  <si>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</si>
  <si>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</si>
  <si>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</si>
  <si>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</si>
  <si>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</si>
  <si>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</si>
  <si>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</si>
  <si>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</si>
  <si>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</si>
  <si>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</si>
  <si>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</si>
  <si>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</si>
  <si>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</si>
  <si>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</si>
  <si>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</si>
  <si>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</si>
  <si>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</si>
  <si>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</si>
  <si>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</si>
  <si>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</si>
  <si>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</si>
  <si>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</si>
  <si>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</si>
  <si>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</si>
  <si>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</si>
  <si>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</si>
  <si>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</si>
  <si>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</si>
  <si>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</si>
  <si>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</si>
  <si>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</si>
  <si>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</si>
  <si>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</si>
  <si>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</si>
  <si>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</si>
  <si>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</si>
  <si>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</si>
  <si>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</si>
  <si>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</si>
  <si>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</si>
  <si>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</si>
  <si>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</si>
  <si>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</si>
  <si>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</si>
  <si>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</si>
  <si>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</si>
  <si>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</si>
  <si>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</si>
  <si>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</si>
  <si>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</si>
  <si>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</si>
  <si>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</si>
  <si>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</si>
  <si>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</si>
  <si>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</si>
  <si>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</si>
  <si>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</si>
  <si>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</si>
  <si>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</si>
  <si>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</si>
  <si>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</si>
  <si>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</si>
  <si>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</si>
  <si>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</si>
  <si>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</si>
  <si>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</si>
  <si>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</si>
  <si>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</si>
  <si>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</si>
  <si>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</si>
  <si>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</si>
  <si>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</si>
  <si>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</si>
  <si>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</si>
  <si>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</si>
  <si>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</si>
  <si>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</si>
  <si>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</si>
  <si>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</si>
  <si>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</si>
  <si>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</si>
  <si>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</si>
  <si>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</si>
  <si>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</si>
  <si>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</si>
  <si>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</si>
  <si>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</si>
  <si>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</si>
  <si>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</si>
  <si>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</si>
  <si>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</si>
  <si>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</si>
  <si>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</si>
  <si>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</si>
  <si>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</si>
  <si>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</si>
  <si>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</si>
  <si>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</si>
  <si>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</si>
  <si>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</si>
  <si>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</si>
  <si>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</si>
  <si>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</si>
  <si>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</si>
  <si>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</si>
  <si>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</si>
  <si>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</si>
  <si>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</si>
  <si>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</si>
  <si>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</si>
  <si>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</si>
  <si>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</si>
  <si>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</si>
  <si>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</si>
  <si>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</si>
  <si>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</si>
  <si>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</si>
  <si>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</si>
  <si>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</si>
  <si>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</si>
  <si>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</si>
  <si>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</si>
  <si>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</si>
  <si>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</si>
  <si>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</si>
  <si>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</si>
  <si>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</si>
  <si>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</si>
  <si>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</si>
  <si>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</si>
  <si>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</si>
  <si>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</si>
  <si>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</si>
  <si>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</si>
  <si>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</si>
  <si>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</si>
  <si>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</si>
  <si>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</si>
  <si>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</si>
  <si>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</si>
  <si>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</si>
  <si>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</si>
  <si>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</si>
  <si>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</si>
  <si>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</si>
  <si>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</si>
  <si>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</si>
  <si>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</si>
  <si>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</si>
  <si>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</si>
  <si>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</si>
  <si>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</si>
  <si>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</si>
  <si>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</si>
  <si>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</si>
  <si>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</si>
  <si>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</si>
  <si>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</si>
  <si>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</si>
  <si>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</si>
  <si>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</si>
  <si>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</si>
  <si>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</si>
  <si>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</si>
  <si>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</si>
  <si>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</si>
  <si>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</si>
  <si>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</si>
  <si>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</si>
  <si>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</si>
  <si>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</si>
  <si>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</si>
  <si>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</si>
  <si>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</si>
  <si>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</si>
  <si>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</si>
  <si>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</si>
  <si>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</si>
  <si>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</si>
  <si>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</si>
  <si>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</si>
  <si>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</si>
  <si>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</si>
  <si>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</si>
  <si>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</si>
  <si>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</si>
  <si>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</si>
  <si>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</si>
  <si>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</si>
  <si>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</si>
  <si>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</si>
  <si>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</si>
  <si>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</si>
  <si>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</si>
  <si>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</si>
  <si>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</si>
  <si>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</si>
  <si>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</si>
  <si>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</si>
  <si>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</si>
  <si>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</si>
  <si>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</si>
  <si>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</si>
  <si>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</si>
  <si>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</si>
  <si>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</si>
  <si>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</si>
  <si>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</si>
  <si>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</si>
  <si>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</si>
  <si>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</si>
  <si>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</si>
  <si>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</si>
  <si>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</si>
  <si>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</si>
  <si>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</si>
  <si>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</si>
  <si>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</si>
  <si>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</si>
  <si>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</si>
  <si>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</si>
  <si>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</si>
  <si>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</si>
  <si>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</si>
  <si>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</si>
  <si>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</si>
  <si>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</si>
  <si>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</si>
  <si>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</si>
  <si>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</si>
  <si>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</si>
  <si>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</si>
  <si>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</si>
  <si>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</si>
  <si>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</si>
  <si>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</si>
  <si>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</si>
  <si>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</si>
  <si>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</si>
  <si>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</si>
  <si>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</si>
  <si>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</si>
  <si>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</si>
  <si>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</si>
  <si>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</si>
  <si>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</si>
  <si>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</si>
  <si>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</si>
  <si>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</si>
  <si>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</si>
  <si>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</si>
  <si>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</si>
  <si>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</si>
  <si>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</si>
  <si>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</si>
  <si>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</si>
  <si>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</si>
  <si>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</si>
  <si>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</si>
  <si>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</si>
  <si>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</si>
  <si>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</si>
  <si>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</si>
  <si>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</si>
  <si>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</si>
  <si>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</si>
  <si>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</si>
  <si>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</si>
  <si>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</si>
  <si>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</si>
  <si>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</si>
  <si>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</si>
  <si>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</si>
  <si>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</si>
  <si>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</si>
  <si>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</si>
  <si>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</si>
  <si>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</si>
  <si>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</si>
  <si>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</si>
  <si>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</si>
  <si>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</si>
  <si>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</si>
  <si>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</si>
  <si>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</si>
  <si>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</si>
  <si>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</si>
  <si>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</si>
  <si>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</si>
  <si>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</si>
  <si>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</si>
  <si>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</si>
  <si>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</si>
  <si>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</si>
  <si>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</si>
  <si>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</si>
  <si>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</si>
  <si>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</si>
  <si>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</si>
  <si>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</si>
  <si>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</si>
  <si>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</si>
  <si>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</si>
  <si>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</si>
  <si>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</si>
  <si>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</si>
  <si>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</si>
  <si>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</si>
  <si>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</si>
  <si>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</si>
  <si>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</si>
  <si>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</si>
  <si>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</si>
  <si>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</si>
  <si>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</si>
  <si>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</si>
  <si>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</si>
  <si>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</si>
  <si>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</si>
  <si>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</si>
  <si>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</si>
  <si>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</si>
  <si>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</si>
  <si>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</si>
  <si>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</si>
  <si>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</si>
  <si>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</si>
  <si>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</si>
  <si>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</si>
  <si>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</si>
  <si>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</si>
  <si>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</si>
  <si>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</si>
  <si>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</si>
  <si>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</si>
  <si>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</si>
  <si>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</si>
  <si>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</si>
  <si>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</si>
  <si>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</si>
  <si>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</si>
  <si>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</si>
  <si>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</si>
  <si>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</si>
  <si>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</si>
  <si>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</si>
  <si>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</si>
  <si>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</si>
  <si>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</si>
  <si>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</si>
  <si>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</si>
  <si>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</si>
  <si>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</si>
  <si>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</si>
  <si>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</si>
  <si>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</si>
  <si>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</si>
  <si>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</si>
  <si>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</si>
  <si>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</si>
  <si>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</si>
  <si>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</si>
  <si>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</si>
  <si>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</si>
  <si>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</si>
  <si>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</si>
  <si>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</si>
  <si>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</si>
  <si>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</si>
  <si>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</si>
  <si>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</si>
  <si>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</si>
  <si>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</si>
  <si>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</si>
  <si>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</si>
  <si>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</si>
  <si>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</si>
  <si>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</si>
  <si>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</si>
  <si>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</si>
  <si>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</si>
  <si>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</si>
  <si>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</si>
  <si>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</si>
  <si>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</si>
  <si>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</si>
  <si>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</si>
  <si>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</si>
  <si>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</si>
  <si>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</si>
  <si>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</si>
  <si>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</si>
  <si>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</si>
  <si>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</si>
  <si>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</si>
  <si>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</si>
  <si>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</si>
  <si>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</si>
  <si>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</si>
  <si>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</si>
  <si>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</si>
  <si>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</si>
  <si>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</si>
  <si>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</si>
  <si>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</si>
  <si>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</si>
  <si>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</si>
  <si>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</si>
  <si>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</si>
  <si>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</si>
  <si>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</si>
  <si>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</si>
  <si>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</si>
  <si>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</si>
  <si>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</si>
  <si>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</si>
  <si>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</si>
  <si>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</si>
  <si>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</si>
  <si>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</si>
  <si>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</si>
  <si>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</si>
  <si>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</si>
  <si>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</si>
  <si>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</si>
  <si>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</si>
  <si>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</si>
  <si>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</si>
  <si>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</si>
  <si>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</si>
  <si>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</si>
  <si>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</si>
  <si>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</si>
  <si>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</si>
  <si>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</si>
  <si>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</si>
  <si>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</si>
  <si>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</si>
  <si>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</si>
  <si>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</si>
  <si>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</si>
  <si>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</si>
  <si>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</si>
  <si>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</si>
  <si>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</si>
  <si>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</si>
  <si>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</si>
  <si>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</si>
  <si>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</si>
  <si>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</si>
  <si>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</si>
  <si>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</si>
  <si>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</si>
  <si>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</si>
  <si>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</si>
  <si>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</si>
  <si>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</si>
  <si>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</si>
  <si>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</si>
  <si>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</si>
  <si>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</si>
  <si>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</si>
  <si>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</si>
  <si>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</si>
  <si>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</si>
  <si>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</si>
  <si>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</si>
  <si>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</si>
  <si>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</si>
  <si>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</si>
  <si>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</si>
  <si>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</si>
  <si>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</si>
  <si>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</si>
  <si>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</si>
  <si>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</si>
  <si>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</si>
  <si>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</si>
  <si>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</si>
  <si>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</si>
  <si>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</si>
  <si>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</si>
  <si>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</si>
  <si>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</si>
  <si>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</si>
  <si>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</si>
  <si>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</si>
  <si>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</si>
  <si>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</si>
  <si>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</si>
  <si>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</si>
  <si>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</si>
  <si>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</si>
  <si>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</si>
  <si>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</si>
  <si>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</si>
  <si>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</si>
  <si>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</si>
  <si>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</si>
  <si>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</si>
  <si>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</si>
  <si>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</si>
  <si>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</si>
  <si>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</si>
  <si>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</si>
  <si>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</si>
  <si>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</si>
  <si>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</si>
  <si>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</si>
  <si>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</si>
  <si>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</si>
  <si>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</si>
  <si>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</si>
  <si>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</si>
  <si>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</si>
  <si>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</si>
  <si>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</si>
  <si>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</si>
  <si>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</si>
  <si>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</si>
  <si>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</si>
  <si>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</si>
  <si>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</si>
  <si>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</si>
  <si>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</si>
  <si>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</si>
  <si>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</si>
  <si>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</si>
  <si>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</si>
  <si>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</si>
  <si>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</si>
  <si>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</si>
  <si>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</si>
  <si>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</si>
  <si>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</si>
  <si>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</si>
  <si>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</si>
  <si>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</si>
  <si>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</si>
  <si>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</si>
  <si>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</si>
  <si>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</si>
  <si>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</si>
  <si>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</si>
  <si>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</si>
  <si>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</si>
  <si>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</si>
  <si>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</si>
  <si>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</si>
  <si>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</si>
  <si>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</si>
  <si>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</si>
  <si>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</si>
  <si>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</si>
  <si>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</si>
  <si>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</si>
  <si>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</si>
  <si>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</si>
  <si>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</si>
  <si>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</si>
  <si>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</si>
  <si>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</si>
  <si>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</si>
  <si>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</si>
  <si>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</si>
  <si>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</si>
  <si>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</si>
  <si>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</si>
  <si>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</si>
  <si>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</si>
  <si>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</si>
  <si>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</si>
  <si>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</si>
  <si>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</si>
  <si>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</si>
  <si>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</si>
  <si>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</si>
  <si>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</si>
  <si>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</si>
  <si>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</si>
  <si>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</si>
  <si>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</si>
  <si>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</si>
  <si>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</si>
  <si>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</si>
  <si>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</si>
  <si>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</si>
  <si>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</si>
  <si>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</si>
  <si>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</si>
  <si>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</si>
  <si>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</si>
  <si>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</si>
  <si>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</si>
  <si>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</si>
  <si>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</si>
  <si>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</si>
  <si>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</si>
  <si>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</si>
  <si>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</si>
  <si>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</si>
  <si>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</si>
  <si>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</si>
  <si>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</si>
  <si>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</si>
  <si>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</si>
  <si>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</si>
  <si>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</si>
  <si>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</si>
  <si>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</si>
  <si>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</si>
  <si>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</si>
  <si>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</si>
  <si>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</si>
  <si>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</si>
  <si>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</si>
  <si>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</si>
  <si>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</si>
  <si>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</si>
  <si>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</si>
  <si>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</si>
  <si>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</si>
  <si>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</si>
  <si>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</si>
  <si>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</si>
  <si>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</si>
  <si>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</si>
  <si>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</si>
  <si>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</si>
  <si>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</si>
  <si>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</si>
  <si>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</si>
  <si>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</si>
  <si>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</si>
  <si>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</si>
  <si>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</si>
  <si>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</si>
  <si>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</si>
  <si>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</si>
  <si>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</si>
  <si>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</si>
  <si>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</si>
  <si>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</si>
  <si>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</si>
  <si>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</si>
  <si>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</si>
  <si>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</si>
  <si>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</si>
  <si>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</si>
  <si>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</si>
  <si>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</si>
  <si>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</si>
  <si>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</si>
  <si>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</si>
  <si>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</si>
  <si>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</si>
  <si>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</si>
  <si>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</si>
  <si>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</si>
  <si>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</si>
  <si>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</si>
  <si>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</si>
  <si>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</si>
  <si>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</si>
  <si>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</si>
  <si>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</si>
  <si>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</si>
  <si>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</si>
  <si>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</si>
  <si>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</si>
  <si>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</si>
  <si>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</si>
  <si>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</si>
  <si>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</si>
  <si>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</si>
  <si>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</si>
  <si>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</si>
  <si>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</si>
  <si>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</si>
  <si>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</si>
  <si>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</si>
  <si>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</si>
  <si>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</si>
  <si>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</si>
  <si>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</si>
  <si>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</si>
  <si>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</si>
  <si>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</si>
  <si>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</si>
  <si>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</si>
  <si>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</si>
  <si>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</si>
  <si>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</si>
  <si>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</si>
  <si>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</si>
  <si>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</si>
  <si>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</si>
  <si>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</si>
  <si>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</si>
  <si>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</si>
  <si>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</si>
  <si>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</si>
  <si>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</si>
  <si>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</si>
  <si>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</si>
  <si>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</si>
  <si>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</si>
  <si>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</si>
  <si>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</si>
  <si>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</si>
  <si>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</si>
  <si>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</si>
  <si>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</si>
  <si>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</si>
  <si>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</si>
  <si>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</si>
  <si>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</si>
  <si>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</si>
  <si>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</si>
  <si>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</si>
  <si>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</si>
  <si>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</si>
  <si>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</si>
  <si>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</si>
  <si>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</si>
  <si>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</si>
  <si>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</si>
  <si>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</si>
  <si>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</si>
  <si>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</si>
  <si>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</si>
  <si>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</si>
  <si>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</si>
  <si>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</si>
  <si>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</si>
  <si>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</si>
  <si>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</si>
  <si>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</si>
  <si>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</si>
  <si>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</si>
  <si>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</si>
  <si>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</si>
  <si>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</si>
  <si>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</si>
  <si>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</si>
  <si>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</si>
  <si>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</si>
  <si>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</si>
  <si>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</si>
  <si>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</si>
  <si>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</si>
  <si>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</si>
  <si>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</si>
  <si>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</si>
  <si>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</si>
  <si>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</si>
  <si>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</si>
  <si>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</si>
  <si>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</si>
  <si>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</si>
  <si>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</si>
  <si>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</si>
  <si>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</si>
  <si>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</si>
  <si>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</si>
  <si>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</si>
  <si>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</si>
  <si>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</si>
  <si>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</si>
  <si>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</si>
  <si>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</si>
  <si>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</si>
  <si>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</si>
  <si>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</si>
  <si>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</si>
  <si>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</si>
  <si>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</si>
  <si>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</si>
  <si>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</si>
  <si>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</si>
  <si>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</si>
  <si>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</si>
  <si>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</si>
  <si>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</si>
  <si>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</si>
  <si>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</si>
  <si>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</si>
  <si>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</si>
  <si>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</si>
  <si>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</si>
  <si>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</si>
  <si>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</si>
  <si>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</si>
  <si>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</si>
  <si>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</si>
  <si>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</si>
  <si>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</si>
  <si>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</si>
  <si>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</si>
  <si>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</si>
  <si>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</si>
  <si>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</si>
  <si>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</si>
  <si>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</si>
  <si>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</si>
  <si>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</si>
  <si>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</si>
  <si>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</si>
  <si>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</si>
  <si>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</si>
  <si>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</si>
  <si>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</si>
  <si>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</si>
  <si>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</si>
  <si>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</si>
  <si>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</si>
  <si>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</si>
  <si>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</si>
  <si>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</si>
  <si>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</si>
  <si>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</si>
  <si>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</si>
  <si>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</si>
  <si>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</si>
  <si>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</si>
  <si>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</si>
  <si>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</si>
  <si>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</si>
  <si>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</si>
  <si>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</si>
  <si>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</si>
  <si>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</si>
  <si>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</si>
  <si>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</si>
  <si>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</si>
  <si>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</si>
  <si>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</si>
  <si>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</si>
  <si>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</si>
  <si>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</si>
  <si>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</si>
  <si>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</si>
  <si>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</si>
  <si>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</si>
  <si>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</si>
  <si>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</si>
  <si>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</si>
  <si>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</si>
  <si>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</si>
  <si>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</si>
  <si>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</si>
  <si>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</si>
  <si>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</si>
  <si>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</si>
  <si>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</si>
  <si>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</si>
  <si>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</si>
  <si>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</si>
  <si>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</si>
  <si>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</si>
  <si>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</si>
  <si>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</si>
  <si>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</si>
  <si>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</si>
  <si>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</si>
  <si>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</si>
  <si>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</si>
  <si>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</si>
  <si>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</si>
  <si>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</si>
  <si>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</si>
  <si>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</si>
  <si>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</si>
  <si>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</si>
  <si>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</si>
  <si>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</si>
  <si>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</si>
  <si>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</si>
  <si>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</si>
  <si>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</si>
  <si>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</si>
  <si>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</si>
  <si>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</si>
  <si>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</si>
  <si>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</si>
  <si>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</si>
  <si>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</si>
  <si>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</si>
  <si>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</si>
  <si>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</si>
  <si>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</si>
  <si>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</si>
  <si>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</si>
  <si>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</si>
  <si>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</si>
  <si>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</si>
  <si>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</si>
  <si>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</si>
  <si>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</si>
  <si>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</si>
  <si>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</si>
  <si>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</si>
  <si>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</si>
  <si>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</si>
  <si>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</si>
  <si>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</si>
  <si>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</si>
  <si>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</si>
  <si>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</si>
  <si>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</si>
  <si>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</si>
  <si>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</si>
  <si>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</si>
  <si>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</si>
  <si>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</si>
  <si>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</si>
  <si>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</si>
  <si>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</si>
  <si>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</si>
  <si>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</si>
  <si>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</si>
  <si>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</si>
  <si>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</si>
  <si>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</si>
  <si>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</si>
  <si>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</si>
  <si>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</si>
  <si>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</si>
  <si>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</si>
  <si>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</si>
  <si>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</si>
  <si>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</si>
  <si>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</si>
  <si>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</si>
  <si>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</si>
  <si>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</si>
  <si>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</si>
  <si>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</si>
  <si>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</si>
  <si>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</si>
  <si>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</si>
  <si>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</si>
  <si>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</si>
  <si>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</si>
  <si>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</si>
  <si>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</si>
  <si>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</si>
  <si>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</si>
  <si>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</si>
  <si>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</si>
  <si>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</si>
  <si>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</si>
  <si>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</si>
  <si>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</si>
  <si>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</si>
  <si>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</si>
  <si>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</si>
  <si>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</si>
  <si>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</si>
  <si>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</si>
  <si>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</si>
  <si>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</si>
  <si>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</si>
  <si>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</si>
  <si>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</si>
  <si>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</si>
  <si>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</si>
  <si>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</si>
  <si>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</si>
  <si>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</si>
  <si>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</si>
  <si>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</si>
  <si>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</si>
  <si>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</si>
  <si>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</si>
  <si>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</si>
  <si>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</si>
  <si>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</si>
  <si>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</si>
  <si>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</si>
  <si>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</si>
  <si>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</si>
  <si>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</si>
  <si>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</si>
  <si>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</si>
  <si>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</si>
  <si>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</si>
  <si>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</si>
  <si>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</si>
  <si>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</si>
  <si>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</si>
  <si>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</si>
  <si>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</si>
  <si>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</si>
  <si>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</si>
  <si>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</si>
  <si>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</si>
  <si>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</si>
  <si>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</si>
  <si>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</si>
  <si>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</si>
  <si>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</si>
  <si>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</si>
  <si>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</si>
  <si>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</si>
  <si>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</si>
  <si>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</si>
  <si>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</si>
  <si>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</si>
  <si>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</si>
  <si>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</si>
  <si>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</si>
  <si>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</si>
  <si>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</si>
  <si>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</si>
  <si>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</si>
  <si>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</si>
  <si>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</si>
  <si>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</si>
  <si>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</si>
  <si>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</si>
  <si>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</si>
  <si>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</si>
  <si>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</si>
  <si>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</si>
  <si>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</si>
  <si>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</si>
  <si>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</si>
  <si>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</si>
  <si>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</si>
  <si>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</si>
  <si>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</si>
  <si>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</si>
  <si>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</si>
  <si>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</si>
  <si>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</si>
  <si>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</si>
  <si>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</si>
  <si>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</si>
  <si>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</si>
  <si>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</si>
  <si>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</si>
  <si>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</si>
  <si>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</si>
  <si>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</si>
  <si>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</si>
  <si>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</si>
  <si>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</si>
  <si>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</si>
  <si>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</si>
  <si>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</si>
  <si>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</si>
  <si>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</si>
  <si>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</si>
  <si>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</si>
  <si>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</si>
  <si>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</si>
  <si>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</si>
  <si>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</si>
  <si>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</si>
  <si>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</si>
  <si>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</si>
  <si>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</si>
  <si>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</si>
  <si>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</si>
  <si>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</si>
  <si>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</si>
  <si>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</si>
  <si>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</si>
  <si>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</si>
  <si>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</si>
  <si>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</si>
  <si>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</si>
  <si>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</si>
  <si>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</si>
  <si>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</si>
  <si>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</si>
  <si>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</si>
  <si>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</si>
  <si>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</si>
  <si>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</si>
  <si>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</si>
  <si>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</si>
  <si>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</si>
  <si>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</si>
  <si>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</si>
  <si>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</si>
  <si>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</si>
  <si>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</si>
  <si>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</si>
  <si>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</si>
  <si>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</si>
  <si>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</si>
  <si>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</si>
  <si>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</si>
  <si>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</si>
  <si>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</si>
  <si>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</si>
  <si>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</si>
  <si>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</si>
  <si>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</si>
  <si>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</si>
  <si>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</si>
  <si>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</si>
  <si>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</si>
  <si>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</si>
  <si>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</si>
  <si>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</si>
  <si>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</si>
  <si>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</si>
  <si>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</si>
  <si>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</si>
  <si>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</si>
  <si>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</si>
  <si>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</si>
  <si>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</si>
  <si>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</si>
  <si>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</si>
  <si>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</si>
  <si>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</si>
  <si>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</si>
  <si>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</si>
  <si>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</si>
  <si>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</si>
  <si>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</si>
  <si>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</si>
  <si>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</si>
  <si>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</si>
  <si>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</si>
  <si>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</si>
  <si>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</si>
  <si>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</si>
  <si>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</si>
  <si>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</si>
  <si>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</si>
  <si>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</si>
  <si>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</si>
  <si>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</si>
  <si>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</si>
  <si>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</si>
  <si>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</si>
  <si>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</si>
  <si>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</si>
  <si>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</si>
  <si>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</si>
  <si>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</si>
  <si>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</si>
  <si>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</si>
  <si>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</si>
  <si>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</si>
  <si>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</si>
  <si>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</si>
  <si>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</si>
  <si>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</si>
  <si>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</si>
  <si>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</si>
  <si>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</si>
  <si>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</si>
  <si>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</si>
  <si>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</si>
  <si>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</si>
  <si>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</si>
  <si>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</si>
  <si>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</si>
  <si>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</si>
  <si>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</si>
  <si>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</si>
  <si>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</si>
  <si>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</si>
  <si>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</si>
  <si>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</si>
  <si>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</si>
  <si>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</si>
  <si>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</si>
  <si>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</si>
  <si>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</si>
  <si>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</si>
  <si>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</si>
  <si>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</si>
  <si>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</si>
  <si>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</si>
  <si>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</si>
  <si>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</si>
  <si>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</si>
  <si>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</si>
  <si>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</si>
  <si>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</si>
  <si>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</si>
  <si>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</si>
  <si>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</si>
  <si>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</si>
  <si>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</si>
  <si>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</si>
  <si>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</si>
  <si>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</si>
  <si>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</si>
  <si>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</si>
  <si>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</si>
  <si>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</si>
  <si>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</si>
  <si>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</si>
  <si>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</si>
  <si>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</si>
  <si>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</si>
  <si>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</si>
  <si>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</si>
  <si>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</si>
  <si>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</si>
  <si>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</si>
  <si>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</si>
  <si>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</si>
  <si>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</si>
  <si>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</si>
  <si>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</si>
  <si>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</si>
  <si>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</si>
  <si>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</si>
  <si>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</si>
  <si>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</si>
  <si>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</si>
  <si>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</si>
  <si>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</si>
  <si>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</si>
  <si>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</si>
  <si>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</si>
  <si>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</si>
  <si>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</si>
  <si>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</si>
  <si>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</si>
  <si>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</si>
  <si>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</si>
  <si>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</si>
  <si>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</si>
  <si>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</si>
  <si>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</si>
  <si>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</si>
  <si>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</si>
  <si>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</si>
  <si>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</si>
  <si>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</si>
  <si>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</si>
  <si>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</si>
  <si>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</si>
  <si>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</si>
  <si>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</si>
  <si>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</si>
  <si>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</si>
  <si>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</si>
  <si>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</si>
  <si>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</si>
  <si>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</si>
  <si>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</si>
  <si>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</si>
  <si>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</si>
  <si>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</si>
  <si>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</si>
  <si>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</si>
  <si>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</si>
  <si>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</si>
  <si>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</si>
  <si>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</si>
  <si>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</si>
  <si>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</si>
  <si>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</si>
  <si>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</si>
  <si>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</si>
  <si>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</si>
  <si>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</si>
  <si>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</si>
  <si>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</si>
  <si>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</si>
  <si>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</si>
  <si>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</si>
  <si>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</si>
  <si>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</si>
  <si>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</si>
  <si>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</si>
  <si>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</si>
  <si>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</si>
  <si>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</si>
  <si>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</si>
  <si>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</si>
  <si>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</si>
  <si>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</si>
  <si>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</si>
  <si>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</si>
  <si>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</si>
  <si>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</si>
  <si>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</si>
  <si>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</si>
  <si>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</si>
  <si>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</si>
  <si>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</si>
  <si>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</si>
  <si>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</si>
  <si>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</si>
  <si>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</si>
  <si>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</si>
  <si>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</si>
  <si>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</si>
  <si>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</si>
  <si>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</si>
  <si>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</si>
  <si>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</si>
  <si>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</si>
  <si>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</si>
  <si>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</si>
  <si>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</si>
  <si>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</si>
  <si>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</si>
  <si>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</si>
  <si>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</si>
  <si>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</si>
  <si>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</si>
  <si>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</si>
  <si>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</si>
  <si>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</si>
  <si>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</si>
  <si>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</si>
  <si>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</si>
  <si>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</si>
  <si>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</si>
  <si>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</si>
  <si>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</si>
  <si>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</si>
  <si>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</si>
  <si>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</si>
  <si>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</si>
  <si>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</si>
  <si>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</si>
  <si>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</si>
  <si>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</si>
  <si>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</si>
  <si>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</si>
  <si>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</si>
  <si>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</si>
  <si>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</si>
  <si>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</si>
  <si>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</si>
  <si>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</si>
  <si>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</si>
  <si>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</si>
  <si>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</si>
  <si>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</si>
  <si>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</si>
  <si>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</si>
  <si>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</si>
  <si>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</si>
  <si>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</si>
  <si>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</si>
  <si>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</si>
  <si>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</si>
  <si>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</si>
  <si>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</si>
  <si>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</si>
  <si>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</si>
  <si>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</si>
  <si>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</si>
  <si>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</si>
  <si>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</si>
  <si>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</si>
  <si>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</si>
  <si>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</si>
  <si>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</si>
  <si>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</si>
  <si>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</si>
  <si>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</si>
  <si>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</si>
  <si>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</si>
  <si>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</si>
  <si>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</si>
  <si>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</si>
  <si>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</si>
  <si>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</si>
  <si>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</si>
  <si>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</si>
  <si>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</si>
  <si>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</si>
  <si>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</si>
  <si>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</si>
  <si>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</si>
  <si>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</si>
  <si>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</si>
  <si>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</si>
  <si>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</si>
  <si>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</si>
  <si>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</si>
  <si>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</si>
  <si>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</si>
  <si>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</si>
  <si>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</si>
  <si>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</si>
  <si>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</si>
  <si>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</si>
  <si>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</si>
  <si>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</si>
  <si>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</si>
  <si>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</si>
  <si>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</si>
  <si>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</si>
  <si>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</si>
  <si>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</si>
  <si>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</si>
  <si>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</si>
  <si>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</si>
  <si>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</si>
  <si>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</si>
  <si>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</si>
  <si>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</si>
  <si>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</si>
  <si>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</si>
  <si>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</si>
  <si>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</si>
  <si>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</si>
  <si>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</si>
  <si>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</si>
  <si>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</si>
  <si>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</si>
  <si>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</si>
  <si>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</si>
  <si>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</si>
  <si>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</si>
  <si>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</si>
  <si>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</si>
  <si>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</si>
  <si>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</si>
  <si>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</si>
  <si>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</si>
  <si>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</si>
  <si>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</si>
  <si>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</si>
  <si>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</si>
  <si>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</si>
  <si>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</si>
  <si>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</si>
  <si>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</si>
  <si>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</si>
  <si>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</si>
  <si>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</si>
  <si>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</si>
  <si>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</si>
  <si>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</si>
  <si>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</si>
  <si>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</si>
  <si>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</si>
  <si>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</si>
  <si>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</si>
  <si>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</si>
  <si>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</si>
  <si>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</si>
  <si>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</si>
  <si>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</si>
  <si>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</si>
  <si>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</si>
  <si>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</si>
  <si>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</si>
  <si>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</si>
  <si>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</si>
  <si>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</si>
  <si>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</si>
  <si>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</si>
  <si>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</si>
  <si>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</si>
  <si>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</si>
  <si>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</si>
  <si>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</si>
  <si>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</si>
  <si>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</si>
  <si>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</si>
  <si>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</si>
  <si>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</si>
  <si>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</si>
  <si>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</si>
  <si>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</si>
  <si>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</si>
  <si>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</si>
  <si>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</si>
  <si>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</si>
  <si>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</si>
  <si>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</si>
  <si>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</si>
  <si>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</si>
  <si>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</si>
  <si>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</si>
  <si>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</si>
  <si>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</si>
  <si>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</si>
  <si>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</si>
  <si>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</si>
  <si>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</si>
  <si>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</si>
  <si>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 xml:space="preserve">Major </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</si>
  <si>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</si>
  <si>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</si>
  <si>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</si>
  <si>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</si>
  <si>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</si>
  <si>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</si>
  <si>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</si>
  <si>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</si>
  <si>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</si>
  <si>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</si>
  <si>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</si>
  <si>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</si>
  <si>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</si>
  <si>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</si>
  <si>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</si>
  <si>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</si>
  <si>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</si>
  <si>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</si>
  <si>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</si>
  <si>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</si>
  <si>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</si>
  <si>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</si>
  <si>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</si>
  <si>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</si>
  <si>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</si>
  <si>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</si>
  <si>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</si>
  <si>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</si>
  <si>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</si>
  <si>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</si>
  <si>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</si>
  <si>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</si>
  <si>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</si>
  <si>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</si>
  <si>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</si>
  <si>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</si>
  <si>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</si>
  <si>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</si>
  <si>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</si>
  <si>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</si>
  <si>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</si>
  <si>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</si>
  <si>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</si>
  <si>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</si>
  <si>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</si>
  <si>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</si>
  <si>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</si>
  <si>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</si>
  <si>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</si>
  <si>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</si>
  <si>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</si>
  <si>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</si>
  <si>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</si>
  <si>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</si>
  <si>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</si>
  <si>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</si>
  <si>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</si>
  <si>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</si>
  <si>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</si>
  <si>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</si>
  <si>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</si>
  <si>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</si>
  <si>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</si>
  <si>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</si>
  <si>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</si>
  <si>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</si>
  <si>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</si>
  <si>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</si>
  <si>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</si>
  <si>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</si>
  <si>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</si>
  <si>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</si>
  <si>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</si>
  <si>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</si>
  <si>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</si>
  <si>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</si>
  <si>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</si>
  <si>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</si>
  <si>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</si>
  <si>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</si>
  <si>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</si>
  <si>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</si>
  <si>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</si>
  <si>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</si>
  <si>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</si>
  <si>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</si>
  <si>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</si>
  <si>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PCM-20251125-00001610</t>
  </si>
  <si>
    <t xml:space="preserve">10 min </t>
  </si>
  <si>
    <t>PCM-20251125-00001621</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</si>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</sst>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323.79884768518241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48" t="s">
        <v>39024</v>
      </c>
      <c r="F3" s="131">
        <v>45986.712719907409</v>
      </c>
      <c r="G3" s="132">
        <f ca="1">IFERROR(NOW()-F3,"-")</f>
        <v>3.4553703699202742E-2</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45986.747273611109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45986.747273611109</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45986.747273611109</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45986.747273611109</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45986.747273611109</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45986.747273611109</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45986.747273611109</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45986.747273611109</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45986.747273611109</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45986.747273611109</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45986.747273611109</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45986.747273611109</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45986.747273611109</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45986.747273611109</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45986.747273611109</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45986.747273611109</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45986.747273611109</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45986.747273611109</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45986.747273611109</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45986.747273611109</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45986.747273611109</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45986.747273611109</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45986.747273611109</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45986.747273611109</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45986.747273611109</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45986.747273611109</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45986.747273611109</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45986.747273611109</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45986.747273611109</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45986.747273611109</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45986.747273611109</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45986.747273611109</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45986.747273611109</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45986.747273611109</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45986.747273611109</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45986.747273611109</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45986.747273611109</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45986.747273611109</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45986.747273611109</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45986.747273611109</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45986.747273611109</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45986.747273611109</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45986.747273611109</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45986.747273611109</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45986.747273611109</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45986.747273611109</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45986.747273611109</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45986.747273611109</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45986.747273611109</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45986.747273611109</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45986.747273611109</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45986.747273611109</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45986.747273611109</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45986.747273611109</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45986.747273611109</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161.74743564814707</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2.3598546296270797</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45986.747273611109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45986.747273611109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45986.747273611109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45986.747273611109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45986.747273611109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45986.747273611109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45986.747273611109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45986.747273611109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45986.747273611109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45986.747273611109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45986.747273611109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45986.747273611109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45986.747273611109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45986.747273611109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45986.747273611109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45986.747273611109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45986.747273611109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45986.747273611109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45986.747273611109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45986.747273611109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45986.747273611109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45986.747273611109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45986.747273611109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45986.747273611109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45986.747273611109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45986.747273611109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45986.747273611109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45986.747273611109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45986.747273611109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45986.747273611109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45986.747273611109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45986.747273611109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45986.747273611109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45986.747273611109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45986.747273611109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45986.747273611109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45986.747273611109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45986.747273611109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45986.747273611109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45986.747273611109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45986.747273611109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45986.747273611109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45986.747273611109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45986.747273611109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45986.747273611109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45986.747273611109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45986.747273611109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45986.747273611109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45986.747273611109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45986.747273611109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45986.747273611109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45986.747273611109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45986.747273611109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45986.747273611109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45986.747273611109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45986.747273611109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45986.747273611109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45986.747273611109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45986.747273611109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45986.747273611109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45986.747273611109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45986.747273611109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45986.747273611109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45986.747273611109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45986.747273611109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45986.747273611109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45986.747273611109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45986.747273611109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45986.747273611109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45986.747273611109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45986.747273611109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45986.747273611109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45986.747273611109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45986.747273611109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45986.747273611109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45986.747273611109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45986.747273611109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45986.747273611109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45986.747273611109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45986.747273611109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45986.747273611109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45986.747273611109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45986.747273611109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45986.747273611109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45986.747273611109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45986.747273611109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45986.747273611109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45986.747273611109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45986.747273611109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45986.747273611109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45986.747273611109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45986.747273611109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45986.747273611109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45986.747273611109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45986.747273611109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45986.747273611109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45986.747273611109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45986.747273611109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45986.747273611109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45986.747273611109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45986.747273611109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45986.747273611109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45986.747273611109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45986.747273611109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45986.747273611109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45986.747273611109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45986.747273611109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45986.747273611109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45986.747273611109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45986.747273611109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45986.747273611109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45986.747273611109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45986.747273611109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45986.747273611109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45986.747273611109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45986.747273611109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45986.747273611109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45986.747273611109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45986.747273611109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45986.747273611109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45986.747273611109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45986.747273611109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45986.747273611109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45986.747273611109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45986.747273611109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45986.747273611109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45986.747273611109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45986.747273611109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45986.747273611109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45986.747273611109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45986.747273611109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45986.747273611109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45986.747273611109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45986.747273611109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45986.747273611109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45986.747273611109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45986.747273611109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45986.747273611109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45986.747273611109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45986.747273611109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45986.747273611109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45986.747273611109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45986.747273611109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45986.747273611109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45986.747273611109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45986.747273611109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45986.747273611109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45986.747273611109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45986.747273611109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45986.747273611109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45986.747273611109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45986.747273611109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45986.747273611109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45986.747273611109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45986.747273611109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45986.747273611109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45986.747273611109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45986.747273611109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45986.747273611109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45986.747273611109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45986.747273611109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45986.747273611109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45986.747273611109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45986.747273611109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45986.747273611109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45986.747273611109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45986.747273611109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45986.747273611109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45986.747273611109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45986.747273611109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45986.747273611109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45986.747273611109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45986.747273611109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45986.747273611109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45986.747273611109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45986.747273611109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45986.747273611109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45986.747273611109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45986.747273611109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45986.747273611109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45986.747273611109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45986.747273611109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45986.747273611109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45986.747273611109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45986.747273611109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45986.747273611109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45986.747273611109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45986.747273611109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45986.747273611109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45986.747273611109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45986.747273611109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45986.747273611109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45986.747273611109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45986.747273611109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45986.747273611109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45986.747273611109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45986.747273611109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45986.747273611109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45986.747273611109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45986.747273611109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45986.747273611109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45986.747273611109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45986.747273611109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45986.747273611109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45986.747273611109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45986.747273611109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45986.747273611109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45986.747273611109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45986.747273611109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45986.747273611109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45986.747273611109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45986.747273611109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45986.747273611109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45986.747273611109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45986.747273611109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45986.747273611109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45986.747273611109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45986.747273611109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45986.747273611109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45986.747273611109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45986.747273611109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45986.747273611109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45986.747273611109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45986.747273611109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45986.747273611109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45986.747273611109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45986.747273611109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45986.747273611109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45986.747273611109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45986.747273611109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45986.747273611109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45986.747273611109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45986.747273611109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45986.747273611109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45986.747273611109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45986.747273611109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45986.747273611109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45986.747273611109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45986.747273611109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45986.747273611109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45986.747273611109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45986.747273611109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45986.747273611109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45986.747273611109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45986.747273611109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45986.747273611109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45986.747273611109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45986.747273611109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45986.747273611109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45986.747273611109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45986.747273611109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45986.747273611109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45986.747273611109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45986.747273611109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45986.747273611109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45986.747273611109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45986.747273611109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45986.747273611109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45986.747273611109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45986.747273611109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45986.747273611109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45986.747273611109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45986.747273611109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45986.747273611109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45986.747273611109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45986.747273611109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45986.747273611109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45986.747273611109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45986.747273611109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45986.747273611109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45986.747273611109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45986.747273611109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45986.747273611109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45986.747273611109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45986.747273611109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45986.747273611109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45986.747273611109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45986.747273611109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45986.747273611109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45986.747273611109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45986.747273611109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45986.747273611109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45986.747273611109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45986.747273611109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45986.747273611109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45986.747273611109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45986.747273611109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45986.747273611109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45986.747273611109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45986.747273611109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45986.747273611109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45986.747273611109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45986.747273611109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45986.747273611109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45986.747273611109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45986.747273611109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45986.747273611109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45986.747273611109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45986.747273611109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45986.747273611109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45986.747273611109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45986.747273611109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45986.747273611109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45986.747273611109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45986.747273611109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45986.747273611109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45986.747273611109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45986.747273611109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45986.747273611109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45986.747273611109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45986.747273611109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45986.747273611109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45986.747273611109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45986.747273611109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45986.747273611109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45986.747273611109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45986.747273611109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45986.747273611109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45986.747273611109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45986.747273611109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45986.747273611109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45986.747273611109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45986.747273611109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45986.747273611109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45986.747273611109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45986.747273611109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45986.747273611109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45986.747273611109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45986.747273611109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45986.747273611109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45986.747273611109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45986.747273611109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45986.747273611109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45986.747273611109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45986.747273611109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45986.747273611109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45986.747273611109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45986.747273611109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45986.747273611109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45986.747273611109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45986.747273611109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45986.747273611109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45986.747273611109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45986.747273611109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45986.747273611109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45986.747273611109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45986.747273611109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45986.747273611109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45986.747273611109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45986.747273611109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45986.747273611109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45986.747273611109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45986.747273611109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45986.747273611109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45986.747273611109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45986.747273611109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45986.747273611109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45986.747273611109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45986.747273611109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45986.747273611109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45986.747273611109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45986.747273611109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45986.747273611109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45986.747273611109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45986.747273611109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45986.747273611109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45986.747273611109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45986.747273611109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45986.747273611109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45986.747273611109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45986.747273611109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45986.747273611109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45986.747273611109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45986.747273611109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45986.747273611109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45986.747273611109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45986.747273611109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45986.747273611109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45986.747273611109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45986.747273611109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45986.747273611109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45986.747273611109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45986.747273611109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45986.747273611109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45986.747273611109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45986.747273611109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45986.747273611109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45986.747273611109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45986.747273611109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45986.747273611109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45986.747273611109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45986.747273611109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45986.747273611109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45986.747273611109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45986.747273611109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45986.747273611109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45986.747273611109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45986.747273611109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45986.747273611109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45986.747273611109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45986.747273611109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45986.747273611109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45986.747273611109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45986.747273611109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45986.747273611109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45986.747273611109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45986.747273611109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45986.747273611109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45986.747273611109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45986.747273611109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45986.747273611109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45986.747273611109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45986.747273611109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45986.747273611109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45986.747273611109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45986.747273611109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45986.747273611109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45986.747273611109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45986.747273611109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45986.747273611109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45986.747273611109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45986.747273611109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45986.747273611109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45986.747273611109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45986.747273611109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45986.747273611109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45986.747273611109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45986.747273611109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45986.747273611109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45986.747273611109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45986.747273611109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45986.747273611109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45986.747273611109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45986.747273611109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45986.747273611109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45986.747273611109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45986.747273611109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45986.747273611109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45986.747273611109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45986.747273611109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45986.747273611109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45986.747273611109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45986.747273611109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45986.747273611109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45986.747273611109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45986.747273611109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45986.747273611109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45986.747273611109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45986.747273611109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45986.747273611109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45986.747273611109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45986.747273611109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45986.747273611109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45986.747273611109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45986.747273611109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45986.747273611109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45986.747273611109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45986.747273611109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45986.747273611109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45986.747273611109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45986.747273611109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45986.747273611109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45986.747273611109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45986.747273611109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45986.747273611109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45986.747273611109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45986.747273611109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45986.747273611109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45986.747273611109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45986.747273611109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45986.747273611109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45986.747273611109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45986.747273611109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45986.747273611109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45986.747273611109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45986.747273611109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45986.747273611109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45986.747273611109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45986.747273611109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45986.747273611109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45986.747273611109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45986.747273611109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45986.747273611109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45986.747273611109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45986.747273611109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45986.747273611109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45986.747273611109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45986.747273611109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45986.747273611109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45986.747273611109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45986.747273611109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45986.747273611109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45986.747273611109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45986.747273611109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45986.747273611109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45986.747273611109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45986.747273611109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45986.747273611109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45986.747273611109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45986.747273611109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45986.747273611109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45986.747273611109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45986.747273611109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45986.747273611109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45986.747273611109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45986.747273611109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45986.747273611109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45986.747273611109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45986.747273611109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45986.747273611109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45986.747273611109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45986.747273611109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45986.747273611109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45986.747273611109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45986.747273611109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45986.747273611109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45986.747273611109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45986.747273611109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45986.747273611109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45986.747273611109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45986.747273611109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45986.747273611109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45986.747273611109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45986.747273611109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45986.747273611109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45986.747273611109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45986.747273611109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45986.747273611109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45986.747273611109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45986.747273611109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45986.747273611109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45986.747273611109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45986.747273611109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45986.747273611109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45986.747273611109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45986.747273611109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45986.747273611109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45986.747273611109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45986.747273611109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45986.747273611109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45986.747273611109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45986.747273611109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45986.747273611109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45986.747273611109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45986.747273611109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45986.747273611109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45986.747273611109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45986.747273611109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45986.747273611109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45986.747273611109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45986.747273611109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45986.747273611109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45986.747273611109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45986.747273611109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45986.747273611109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45986.747273611109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45986.747273611109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45986.747273611109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45986.747273611109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45986.747273611109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45986.747273611109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45986.747273611109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45986.747273611109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45986.747273611109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45986.747273611109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45986.747273611109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45986.747273611109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45986.747273611109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45986.747273611109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45986.747273611109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45986.747273611109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45986.747273611109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45986.747273611109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45986.747273611109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45986.747273611109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45986.747273611109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45986.747273611109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45986.747273611109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45986.747273611109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45986.747273611109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45986.747273611109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45986.747273611109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45986.747273611109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45986.747273611109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45986.747273611109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45986.747273611109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45986.747273611109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45986.747273611109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45986.747273611109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45986.747273611109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45986.747273611109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45986.747273611109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45986.747273611109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45986.747273611109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45986.747273611109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45986.747273611109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45986.747273611109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45986.747273611109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45986.747273611109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45986.747273611109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45986.747273611109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45986.747273611109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45986.747273611109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45986.747273611109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45986.747273611109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45986.747273611109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45986.747273611109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45986.747273611109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45986.747273611109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45986.747273611109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45986.747273611109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45986.747273611109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45986.747273611109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45986.747273611109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45986.747273611109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45986.747273611109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45986.747273611109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45986.747273611109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45986.747273611109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45986.747273611109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45986.747273611109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45986.747273611109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45986.747273611109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45986.747273611109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45986.747273611109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45986.747273611109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45986.747273611109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45986.747273611109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45986.747273611109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45986.747273611109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45986.747273611109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45986.747273611109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45986.747273611109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45986.747273611109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45986.747273611109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45986.747273611109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45986.747273611109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45986.747273611109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45986.747273611109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45986.747273611109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45986.747273611109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45986.747273611109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45986.747273611109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45986.747273611109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45986.747273611109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45986.747273611109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45986.747273611109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45986.747273611109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45986.747273611109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45986.747273611109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45986.747273611109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45986.747273611109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45986.747273611109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45986.747273611109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45986.747273611109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45986.747273611109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45986.747273611109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45986.747273611109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45986.747273611109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45986.747273611109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45986.747273611109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45986.747273611109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45986.747273611109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45986.747273611109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45986.747273611109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45986.747273611109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45986.747273611109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45986.747273611109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45986.747273611109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45986.747273611109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45986.747273611109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45986.747273611109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45986.747273611109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45986.747273611109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45986.747273611109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45986.747273611109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45986.747273611109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45986.747273611109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45986.747273611109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45986.747273611109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45986.747273611109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45986.747273611109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45986.747273611109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45986.747273611109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45986.747273611109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45986.747273611109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45986.747273611109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45986.747273611109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45986.747273611109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45986.747273611109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45986.747273611109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45986.747273611109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45986.747273611109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45986.747273611109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45986.747273611109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45986.747273611109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45986.747273611109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45986.747273611109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45986.747273611109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45986.747273611109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45986.747273611109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45986.747273611109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45986.747273611109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45986.747273611109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45986.747273611109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45986.747273611109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45986.747273611109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45986.747273611109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45986.747273611109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45986.747273611109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45986.747273611109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45986.747273611109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45986.747273611109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45986.747273611109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45986.747273611109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45986.747273611109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45986.747273611109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45986.747273611109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45986.747273611109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45986.747273611109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45986.747273611109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45986.747273611109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45986.747273611109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45986.747273611109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45986.747273611109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45986.747273611109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45986.747273611109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45986.747273611109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45986.747273611109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45986.747273611109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45986.747273611109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45986.747273611109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45986.747273611109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45986.747273611109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45986.747273611109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45986.747273611109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45986.747273611109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45986.747273611109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45986.747273611109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45986.747273611109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45986.747273611109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45986.747273611109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45986.747273611109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45986.747273611109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45986.747273611109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45986.747273611109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45986.747273611109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45986.747273611109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45986.747273611109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45986.747273611109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45986.747273611109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45986.747273611109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45986.747273611109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45986.747273611109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45986.747273611109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45986.747273611109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45986.747273611109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45986.747273611109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45986.747273611109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45986.747273611109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45986.747273611109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45986.747273611109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45986.747273611109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45986.747273611109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45986.747273611109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45986.747273611109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45986.747273611109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45986.747273611109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45986.747273611109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45986.747273611109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45986.747273611109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45986.747273611109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45986.747273611109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45986.747273611109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45986.747273611109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45986.747273611109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45986.747273611109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45986.747273611109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45986.747273611109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45986.747273611109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45986.747273611109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45986.747273611109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45986.747273611109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45986.747273611109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45986.747273611109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45986.747273611109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45986.747273611109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45986.747273611109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45986.747273611109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45986.747273611109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45986.747273611109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45986.747273611109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45986.747273611109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45986.747273611109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45986.747273611109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45986.747273611109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45986.747273611109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45986.747273611109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45986.747273611109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45986.747273611109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45986.747273611109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45986.747273611109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45986.747273611109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45986.747273611109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45986.747273611109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45986.747273611109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45986.747273611109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45986.747273611109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45986.747273611109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45986.747273611109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45986.747273611109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45986.747273611109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45986.747273611109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45986.747273611109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45986.747273611109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45986.747273611109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45986.747273611109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45986.747273611109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45986.747273611109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45986.747273611109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45986.747273611109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45986.747273611109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45986.747273611109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45986.747273611109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45986.747273611109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45986.747273611109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45986.747273611109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45986.747273611109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45986.747273611109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45986.747273611109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45986.747273611109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45986.747273611109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45986.747273611109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45986.747273611109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45986.747273611109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45986.747273611109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45986.747273611109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45986.747273611109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45986.747273611109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45986.747273611109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45986.747273611109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45986.747273611109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45986.747273611109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45986.747273611109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45986.747273611109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45986.747273611109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45986.747273611109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45986.747273611109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45986.747273611109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45986.747273611109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45986.747273611109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45986.747273611109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45986.747273611109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45986.747273611109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45986.747273611109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45986.747273611109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45986.747273611109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45986.747273611109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45986.747273611109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45986.747273611109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45986.747273611109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45986.747273611109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45986.747273611109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45986.747273611109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45986.747273611109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45986.747273611109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45986.747273611109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45986.747273611109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45986.747273611109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45986.747273611109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45986.747273611109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45986.747273611109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45986.747273611109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45986.747273611109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45986.747273611109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45986.747273611109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45986.747273611109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45986.747273611109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45986.747273611109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45986.747273611109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45986.747273611109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45986.747273611109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45986.747273611109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45986.747273611109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45986.747273611109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45986.747273611109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45986.747273611109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45986.747273611109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45986.747273611109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45986.747273611109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45986.747273611109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45986.747273611109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45986.747273611109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45986.747273611109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45986.747273611109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45986.747273611109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45986.747273611109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45986.747273611109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45986.747273611109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45986.747273611109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45986.747273611109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45986.747273611109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45986.747273611109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45986.747273611109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45986.747273611109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45986.747273611109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45986.747273611109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45986.747273611109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45986.747273611109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45986.747273611109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45986.747273611109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45986.747273611109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45986.747273611109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45986.747273611109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45986.747273611109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45986.747273611109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45986.747273611109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45986.747273611109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45986.747273611109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45986.747273611109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45986.747273611109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45986.747273611109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45986.747273611109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45986.747273611109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45986.747273611109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45986.747273611109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45986.747273611109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45986.747273611109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45986.747273611109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45986.747273611109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45986.747273611109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45986.747273611109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45986.747273611109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45986.747273611109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45986.747273611109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45986.747273611109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45986.747273611109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45986.747273611109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45986.747273611109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45986.747273611109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45986.747273611109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45986.747273611109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45986.747273611109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45986.747273611109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45986.747273611109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45986.747273611109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45986.747273611109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45986.747273611109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45986.747273611109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45986.747273611109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45986.747273611109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45986.747273611109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45986.747273611109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45986.747273611109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45986.747273611109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45986.747273611109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45986.747273611109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45986.747273611109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45986.747273611109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45986.747273611109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45986.747273611109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45986.747273611109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45986.747273611109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45986.747273611109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45986.747273611109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45986.747273611109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45986.747273611109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45986.747273611109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45986.747273611109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45986.747273611109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45986.747273611109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45986.747273611109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45986.747273611109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45986.747273611109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45986.747273611109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45986.747273611109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45986.747273611109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45986.747273611109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45986.747273611109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45986.747273611109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45986.747273611109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45986.747273611109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45986.747273611109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45986.747273611109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45986.747273611109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45986.747273611109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45986.747273611109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45986.747273611109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45986.747273611109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45986.747273611109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45986.747273611109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45986.747273611109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45986.747273611109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45986.747273611109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45986.747273611109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45986.747273611109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45986.747273611109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45986.747273611109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45986.747273611109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45986.747273611109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45986.747273611109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45986.747273611109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45986.747273611109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45986.747273611109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45986.747273611109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45986.747273611109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45986.747273611109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45986.747273611109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45986.747273611109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45986.747273611109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45986.747273611109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45986.747273611109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45986.747273611109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45986.747273611109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45986.747273611109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45986.747273611109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45986.747273611109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45986.747273611109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45986.747273611109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45986.747273611109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45986.747273611109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45986.747273611109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45986.747273611109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45986.747273611109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45986.747273611109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45986.747273611109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45986.747273611109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45986.747273611109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45986.747273611109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45986.747273611109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45986.747273611109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45986.747273611109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45986.747273611109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45986.747273611109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45986.747273611109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45986.747273611109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45986.747273611109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45986.747273611109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45986.747273611109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45986.747273611109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45986.747273611109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45986.747273611109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45986.747273611109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45986.747273611109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45986.747273611109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45986.747273611109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45986.747273611109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45986.747273611109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45986.747273611109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45986.747273611109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45986.747273611109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45986.747273611109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45986.747273611109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45986.747273611109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45986.747273611109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45986.747273611109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45986.747273611109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45986.747273611109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45986.747273611109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45986.747273611109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45986.747273611109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45986.747273611109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45986.747273611109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45986.747273611109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45986.747273611109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283.26655601851235</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2</v>
      </c>
      <c r="D3" s="91" t="s">
        <v>32345</v>
      </c>
      <c r="E3" s="94" t="s">
        <v>39021</v>
      </c>
      <c r="F3" s="95">
        <v>45986.700335648151</v>
      </c>
      <c r="G3" s="96">
        <f t="shared" ref="G3:G47" ca="1" si="0">IFERROR(NOW()-F3,"")</f>
        <v>4.6937962957599666E-2</v>
      </c>
      <c r="H3" s="95">
        <v>45986.690740740742</v>
      </c>
      <c r="I3" s="113" t="str">
        <f>IFERROR(VLOOKUP(D3,DB!A:F,6,0),"")</f>
        <v>SCECO</v>
      </c>
      <c r="J3" s="113" t="str">
        <f>IFERROR(VLOOKUP(D3,DB!A:G,7,0),"")</f>
        <v>Dead</v>
      </c>
      <c r="K3" s="97" t="s">
        <v>39113</v>
      </c>
      <c r="L3" s="91" t="str">
        <f>IFERROR(VLOOKUP(D3,DB!A:I,9,0),"")</f>
        <v>Latis</v>
      </c>
    </row>
    <row r="4" spans="1:16" ht="15" customHeight="1">
      <c r="A4" s="113" t="s">
        <v>39114</v>
      </c>
      <c r="B4" s="113" t="str">
        <f>IFERROR(VLOOKUP(D4,DB!A:K,11,0),"")</f>
        <v>R4</v>
      </c>
      <c r="C4" s="93">
        <v>1</v>
      </c>
      <c r="D4" s="91" t="s">
        <v>30205</v>
      </c>
      <c r="E4" s="94" t="s">
        <v>39021</v>
      </c>
      <c r="F4" s="95">
        <v>45986.704733796294</v>
      </c>
      <c r="G4" s="96">
        <f t="shared" ca="1" si="0"/>
        <v>4.253981481451774E-2</v>
      </c>
      <c r="H4" s="95">
        <v>45986.698564814818</v>
      </c>
      <c r="I4" s="113" t="str">
        <f>IFERROR(VLOOKUP(D4,DB!A:F,6,0),"")</f>
        <v>SCECO</v>
      </c>
      <c r="J4" s="113" t="str">
        <f>IFERROR(VLOOKUP(D4,DB!A:G,7,0),"")</f>
        <v>Dead</v>
      </c>
      <c r="K4" s="97" t="s">
        <v>39115</v>
      </c>
      <c r="L4" s="91" t="str">
        <f>IFERROR(VLOOKUP(D4,DB!A:I,9,0),"")</f>
        <v>Latis</v>
      </c>
    </row>
    <row r="5" spans="1:16" ht="15" customHeight="1">
      <c r="A5" s="113"/>
      <c r="B5" s="113" t="str">
        <f>IFERROR(VLOOKUP(D5,DB!A:K,11,0),"")</f>
        <v/>
      </c>
      <c r="C5" s="93"/>
      <c r="D5" s="91"/>
      <c r="E5" s="94"/>
      <c r="F5" s="95"/>
      <c r="G5" s="96">
        <f t="shared" ca="1" si="0"/>
        <v>45986.747273611109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45986.747273611109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45986.747273611109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45986.747273611109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45986.747273611109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45986.747273611109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45986.747273611109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45986.747273611109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45986.747273611109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45986.747273611109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45986.747273611109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45986.747273611109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45986.747273611109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45986.747273611109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45986.747273611109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45986.747273611109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45986.747273611109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45986.747273611109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45986.747273611109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45986.747273611109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45986.747273611109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45986.747273611109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45986.747273611109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45986.747273611109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45986.747273611109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45986.747273611109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45986.747273611109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45986.747273611109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45986.747273611109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45986.747273611109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45986.747273611109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45986.747273611109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45986.747273611109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45986.747273611109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45986.747273611109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45986.747273611109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45986.747273611109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45986.747273611109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45986.747273611109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45986.747273611109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45986.747273611109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45986.747273611109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45986.747273611109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45986.747273611109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45986.747273611109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45986.747273611109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45986.747273611109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45986.747273611109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45986.747273611109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45986.747273611109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45986.747273611109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45986.747273611109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45986.747273611109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45986.747273611109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45986.747273611109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45986.747273611109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45986.747273611109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45986.747273611109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45986.747273611109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45986.747273611109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45986.747273611109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45986.747273611109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45986.747273611109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45986.747273611109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45986.747273611109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45986.747273611109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45986.747273611109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45986.747273611109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45986.747273611109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45986.747273611109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45986.747273611109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45986.747273611109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45986.747273611109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45986.747273611109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45986.747273611109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45986.747273611109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45986.747273611109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45986.747273611109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45986.747273611109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45986.747273611109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45986.747273611109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45986.747273611109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45986.747273611109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45986.747273611109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45986.747273611109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45986.747273611109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45986.747273611109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45986.747273611109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45986.747273611109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45986.747273611109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45986.747273611109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45986.747273611109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45986.747273611109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45986.747273611109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45986.747273611109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45986.747273611109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45986.747273611109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45986.747273611109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45986.747273611109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45986.747273611109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45986.747273611109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45986.747273611109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45986.747273611109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45986.747273611109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45986.747273611109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45986.747273611109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45986.747273611109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45986.747273611109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45986.747273611109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45986.747273611109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45986.747273611109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45986.747273611109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45986.747273611109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45986.747273611109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45986.747273611109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45986.747273611109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45986.747273611109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45986.747273611109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45986.747273611109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45986.747273611109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45986.747273611109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45986.747273611109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45986.747273611109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45986.747273611109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45986.747273611109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45986.747273611109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45986.747273611109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45986.747273611109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45986.747273611109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45986.747273611109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45986.747273611109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45986.747273611109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45986.747273611109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45986.747273611109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45986.747273611109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45986.747273611109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45986.747273611109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45986.747273611109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45986.747273611109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45986.747273611109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45986.747273611109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45986.747273611109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45986.747273611109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45986.747273611109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45986.747273611109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45986.747273611109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45986.747273611109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45986.747273611109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45986.747273611109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45986.747273611109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45986.747273611109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45986.747273611109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45986.747273611109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45986.747273611109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45986.747273611109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45986.747273611109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45986.747273611109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45986.747273611109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45986.747273611109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45986.747273611109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45986.747273611109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45986.747273611109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45986.747273611109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45986.747273611109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45986.747273611109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45986.747273611109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45986.747273611109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45986.747273611109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45986.747273611109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45986.747273611109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45986.747273611109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45986.747273611109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45986.747273611109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45986.747273611109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45986.747273611109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45986.747273611109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45986.747273611109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45986.747273611109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45986.747273611109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45986.747273611109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45986.747273611109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45986.747273611109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45986.747273611109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45986.747273611109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45986.747273611109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45986.747273611109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45986.747273611109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45986.747273611109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45986.747273611109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45986.747273611109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45986.747273611109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45986.747273611109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45986.747273611109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45986.747273611109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45986.747273611109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45986.747273611109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45986.747273611109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45986.747273611109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45986.747273611109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45986.747273611109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45986.747273611109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45986.747273611109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45986.747273611109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45986.747273611109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45986.747273611109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45986.747273611109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45986.747273611109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45986.747273611109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45986.747273611109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45986.747273611109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45986.747273611109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45986.747273611109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45986.747273611109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45986.747273611109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45986.747273611109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45986.747273611109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45986.747273611109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45986.747273611109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45986.747273611109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45986.747273611109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45986.747273611109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45986.747273611109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45986.747273611109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45986.747273611109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45986.747273611109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45986.747273611109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45986.747273611109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45986.747273611109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45986.747273611109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45986.747273611109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45986.747273611109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45986.747273611109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45986.747273611109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45986.747273611109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45986.747273611109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45986.747273611109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45986.747273611109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45986.747273611109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45986.747273611109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45986.747273611109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45986.747273611109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45986.747273611109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45986.747273611109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45986.747273611109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45986.747273611109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45986.747273611109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45986.747273611109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45986.747273611109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45986.747273611109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45986.747273611109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45986.747273611109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45986.747273611109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45986.747273611109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45986.747273611109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45986.747273611109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45986.747273611109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45986.747273611109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45986.747273611109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45986.747273611109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45986.747273611109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45986.747273611109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45986.747273611109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45986.747273611109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45986.747273611109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45986.747273611109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45986.747273611109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45986.747273611109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45986.747273611109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45986.747273611109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45986.747273611109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45986.747273611109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45986.747273611109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45986.747273611109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45986.747273611109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45986.747273611109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45986.747273611109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45986.747273611109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45986.747273611109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45986.747273611109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45986.747273611109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45986.747273611109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45986.747273611109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45986.747273611109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45986.747273611109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45986.747273611109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45986.747273611109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45986.747273611109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45986.747273611109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45986.747273611109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45986.747273611109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45986.747273611109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45986.747273611109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45986.747273611109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45986.747273611109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45986.747273611109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45986.747273611109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45986.747273611109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45986.747273611109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45986.747273611109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45986.747273611109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45986.747273611109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45986.747273611109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45986.747273611109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45986.747273611109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45986.747273611109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45986.747273611109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45986.747273611109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45986.747273611109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45986.747273611109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45986.747273611109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45986.747273611109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45986.747273611109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45986.747273611109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45986.747273611109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45986.747273611109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45986.747273611109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45986.747273611109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45986.747273611109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45986.747273611109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45986.747273611109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45986.747273611109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45986.747273611109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45986.747273611109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45986.747273611109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45986.747273611109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45986.747273611109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45986.747273611109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45986.747273611109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45986.747273611109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45986.747273611109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45986.747273611109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45986.747273611109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45986.747273611109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45986.747273611109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45986.747273611109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45986.747273611109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45986.747273611109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45986.747273611109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45986.747273611109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45986.747273611109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45986.747273611109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45986.747273611109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45986.747273611109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45986.747273611109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45986.747273611109</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94.915213425920228</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39103</v>
      </c>
      <c r="F3" s="38">
        <v>45926.188877314817</v>
      </c>
      <c r="G3" s="108">
        <f t="shared" ref="G3" ca="1" si="0">IFERROR(NOW()-F3,"")</f>
        <v>60.558396296291903</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39103</v>
      </c>
      <c r="F4" s="110">
        <v>45948.661111111112</v>
      </c>
      <c r="G4" s="111">
        <f t="shared" ref="G4" ca="1" si="1">IFERROR(NOW()-F4,"")</f>
        <v>38.086162499996135</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5.3739749999949709</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c r="E6" s="109"/>
      <c r="F6" s="109"/>
      <c r="G6" s="111">
        <f ca="1">IFERROR(NOW()-F6,"")</f>
        <v>45986.747273611109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45986.747273611109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45986.747273611109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45986.747273611109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45986.747273611109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45986.747273611109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45986.747273611109</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45986.747273611109</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45986.747273611109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45986.747273611109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45986.747273611109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45986.747273611109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45986.747273611109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45986.747273611109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45986.747273611109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45986.747273611109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45986.747273611109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45986.747273611109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45986.747273611109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45986.747273611109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45986.747273611109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45986.747273611109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45986.747273611109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45986.747273611109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45986.747273611109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45986.747273611109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45986.747273611109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45986.747273611109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45986.747273611109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45986.747273611109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45986.747273611109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45986.747273611109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45986.747273611109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45986.747273611109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45986.747273611109</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39124</v>
      </c>
      <c r="B2" s="137" t="s">
        <v>5398</v>
      </c>
      <c r="C2" s="138">
        <v>3</v>
      </c>
      <c r="D2" s="137" t="s">
        <v>36903</v>
      </c>
      <c r="E2" s="109" t="s">
        <v>39021</v>
      </c>
      <c r="F2" s="139"/>
      <c r="G2" s="75">
        <f ca="1">IFERROR(NOW()-F2,"-")</f>
        <v>45986.747273611109</v>
      </c>
      <c r="H2" s="139"/>
      <c r="I2" s="137" t="str">
        <f>IFERROR(VLOOKUP(D2,DB!A:F,6,0),"")</f>
        <v>SCECO</v>
      </c>
      <c r="J2" s="137" t="str">
        <f>IFERROR(VLOOKUP(D2,DB!A:G,7,0),"")</f>
        <v xml:space="preserve">Weak </v>
      </c>
      <c r="K2" s="140" t="s">
        <v>39125</v>
      </c>
      <c r="L2" s="141" t="str">
        <f>IFERROR(VLOOKUP(D2,DB!A:I,9,0),"")</f>
        <v>Latis</v>
      </c>
    </row>
    <row r="3" spans="1:16382" ht="31.5" customHeight="1">
      <c r="A3"/>
      <c r="B3"/>
      <c r="C3" s="138"/>
      <c r="D3" s="137"/>
      <c r="E3" s="109"/>
      <c r="F3" s="152"/>
      <c r="G3" s="75">
        <f ca="1">IFERROR(NOW()-F3,"-")</f>
        <v>45986.747273611109</v>
      </c>
      <c r="H3" s="153"/>
      <c r="I3" s="154" t="str">
        <f>IFERROR(VLOOKUP(D3,DB!A:F,6,0),"")</f>
        <v/>
      </c>
      <c r="J3" s="154" t="str">
        <f>IFERROR(VLOOKUP(D3,DB!A:G,7,0),"")</f>
        <v/>
      </c>
      <c r="K3" s="140"/>
      <c r="L3" s="155" t="str">
        <f>IFERROR(VLOOKUP(D3,DB!A:I,9,0),"")</f>
        <v/>
      </c>
    </row>
    <row r="4" spans="1:16382" ht="31.5" customHeight="1">
      <c r="A4" s="136"/>
      <c r="B4" s="137" t="str">
        <f>IFERROR(VLOOKUP(D4,DB!A:K,11,0),"")</f>
        <v/>
      </c>
      <c r="C4" s="138"/>
      <c r="D4" s="137"/>
      <c r="E4" s="109"/>
      <c r="F4" s="139"/>
      <c r="G4" s="75">
        <f ca="1">IFERROR(NOW()-F4,"-")</f>
        <v>45986.747273611109</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45986.747273611109</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45986.747273611109</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45986.747273611109</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45986.747273611109</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45986.747273611109</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45986.747273611109</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45986.747273611109</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45986.747273611109</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45986.747273611109</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45986.747273611109</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45986.747273611109</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45986.747273611109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45986.747273611109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45986.747273611109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45986.747273611109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45986.747273611109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45986.747273611109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45986.747273611109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45986.747273611109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45986.747273611109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45986.747273611109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45986.747273611109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45986.747273611109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45986.747273611109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45986.747273611109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45986.747273611109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45986.747273611109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45986.747273611109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45986.747273611109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45986.747273611109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45986.747273611109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45986.747273611109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45986.747273611109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45986.747273611109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45986.747273611109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45986.747273611109</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2025-11-25T14:56:17Z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